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3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definedNames>
    <definedName name="_xlnm.Print_Area_8" localSheetId="4">'7'!$A$1:$H$11</definedName>
    <definedName name="_xlnm.Print_Area" localSheetId="1">'4'!$A$1:$L$39</definedName>
    <definedName name="_xlnm.Print_Area" localSheetId="2">'5'!$A$1:$L$21</definedName>
    <definedName name="_xlnm.Print_Area" localSheetId="3">'6'!$A$1:$M$23</definedName>
    <definedName name="_xlnm.Print_Area" localSheetId="4">'7'!$A$1:$H$11</definedName>
    <definedName name="_xlnm.Print_Area" localSheetId="5">'8'!$A$1:$F$12</definedName>
    <definedName name="_xlnm.Print_Area" localSheetId="6">'9'!$A$1:$F$12</definedName>
  </definedNames>
  <calcPr fullCalcOnLoad="1"/>
</workbook>
</file>

<file path=xl/sharedStrings.xml><?xml version="1.0" encoding="utf-8"?>
<sst xmlns="http://schemas.openxmlformats.org/spreadsheetml/2006/main" count="159" uniqueCount="96">
  <si>
    <t>Wyszczególnienie</t>
  </si>
  <si>
    <t>4.</t>
  </si>
  <si>
    <t>Dział</t>
  </si>
  <si>
    <t>Rozdział</t>
  </si>
  <si>
    <t>Treść</t>
  </si>
  <si>
    <t>Przychody</t>
  </si>
  <si>
    <t>I.</t>
  </si>
  <si>
    <t>Zakłady budżetowe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</si>
  <si>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</si>
  <si>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</si>
  <si>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</si>
  <si>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</si>
  <si>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</si>
  <si>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</si>
  <si>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</si>
  <si>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</si>
  <si>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</si>
  <si>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</si>
  <si>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</si>
  <si>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</si>
  <si>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</si>
  <si>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</si>
  <si>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</si>
  <si>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</si>
  <si>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</si>
  <si>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</si>
  <si>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</si>
  <si>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</si>
  <si>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</si>
  <si>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Wydatki majątkowe</t>
  </si>
  <si>
    <t>w złotych</t>
  </si>
  <si>
    <t>Nazwa zadania</t>
  </si>
  <si>
    <t>Kwota dotacji</t>
  </si>
  <si>
    <t>Nazwa instytucji</t>
  </si>
  <si>
    <t>§ 991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</si>
  <si>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</si>
  <si>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</si>
  <si>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</si>
  <si>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</si>
  <si>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</si>
  <si>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</si>
  <si>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</si>
  <si>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</si>
  <si>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</si>
  <si>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</si>
  <si>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z tego:</t>
  </si>
  <si>
    <t>Dotacje
ogółem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</si>
  <si>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</si>
  <si>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</si>
  <si>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</si>
  <si>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</si>
  <si>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§*</t>
  </si>
  <si>
    <t>§**</t>
  </si>
  <si>
    <t xml:space="preserve">§ 944 </t>
  </si>
  <si>
    <t>Papiery wartościowe (obligacje)</t>
  </si>
  <si>
    <t>Wykup papierów wartościowych (obligacji)</t>
  </si>
  <si>
    <t>Dotacja celowa z budżetu na finansowanie lub dofinansowanie zadań zleconych do realizacji stowarzyszeniom</t>
  </si>
  <si>
    <t>Wydatki jednostek budżetowych</t>
  </si>
  <si>
    <t>Wynagrodzenia i składki od nich naliczane</t>
  </si>
  <si>
    <t>Dotacje na zadania bieżące</t>
  </si>
  <si>
    <t>Świadczenia na rzecz osób fizycznych</t>
  </si>
  <si>
    <t>Wydatki związane z realizacją zadań statutowych</t>
  </si>
  <si>
    <t>Inne źródła</t>
  </si>
  <si>
    <t>Wolne środki</t>
  </si>
  <si>
    <t>§ 950</t>
  </si>
  <si>
    <t>Rozdział*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</si>
  <si>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</si>
  <si>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</si>
  <si>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* kol. 2 do fakultatywnego wykorzystania  w zakresie dochodów</t>
  </si>
  <si>
    <t>** kol. 3 do fakultatywnego wykorzystania  w zakresie wydatków</t>
  </si>
  <si>
    <t>Koszty</t>
  </si>
  <si>
    <t>Trzcińskie Centrum Kultury w Trzcińsku-Zdroju</t>
  </si>
  <si>
    <t>Miejsko-Gminna Biblioteka Publiczna w Trzcinsku-Zdroju</t>
  </si>
  <si>
    <t>* kol. 4 do wykorzystania fakultatywnego</t>
  </si>
  <si>
    <t>Stan środków obrotowych na początek roku</t>
  </si>
  <si>
    <t>ogółem</t>
  </si>
  <si>
    <t>Stan środków obrotowych na koniec roku</t>
  </si>
  <si>
    <t>1.Zakład Komunalny w Trzcińsku-Zdroju</t>
  </si>
  <si>
    <t>w tym: wpłata do budżetu</t>
  </si>
  <si>
    <t>w tym: dotacje z budżetu</t>
  </si>
  <si>
    <t>w tym kredyty na finansowanie zadań realizowanych z udziałem środków pochodzących z budżetu UE</t>
  </si>
  <si>
    <t>Kwota
2013 r.</t>
  </si>
  <si>
    <t>Dochody i wydatki
budżetu Gminy Trzcinsko-Zdrój
związane z realizacją zadań z zakresu administracji rządowej i innych zadań zleconych odrębnymi ustawami
w 2013 r.</t>
  </si>
  <si>
    <t>Dochody i wydatki
budżetu Gminy Trzcińsko-Zdrój
związane z realizacją zadań z zakresu administracji rządowej wykonywanych na podstawie porozumień z organami administracji rządowej w 2013 r.</t>
  </si>
  <si>
    <t>Dochody i wydatki
budżetu Gminy Trzcińsko-Zdrój
związane z realizacją zadań wykonywanych na podstawie porozumień (umów) między jednostkami samorządu terytorialnego w 2013 r.</t>
  </si>
  <si>
    <t>Plan przychodów oraz kosztów samorządowych zakładów budżetowych w 2013 r.</t>
  </si>
  <si>
    <t>Dotacje podmiotowe dla jednostek sektora finansów publicznych
udzielone z budżetu Gminy Trzcińsko-Zdrój
w 2013 r.</t>
  </si>
  <si>
    <t>Dotacje celowe udzielone w 2013 r. na zadania własne gminy  realizowane przez podmioty nienależące do sektora finansów publicznych</t>
  </si>
  <si>
    <t>Załącznik Nr 3 do uchwały ... Rady Miejskiej w Trzcińsku-Zdroju z dnia ....</t>
  </si>
  <si>
    <t>Przychody i rozchody
budżetu Gminy Trzcińsko-Zdrój w 2013 r.</t>
  </si>
  <si>
    <t>Załącznik Nr 4 do uchwały …. Rady Miejskiej w Trzcińsku-Zdroju z dnia …..</t>
  </si>
  <si>
    <t>Załącznik Nr 5 do uchwały nr... Rady Miejskiej w Trzcińsku-Zdroju z dnia ....</t>
  </si>
  <si>
    <t>Załącznik Nr 6 do uchwały Nr ….. Rady Miejskiej w Trzcińsku-Zdroju z dnia ....</t>
  </si>
  <si>
    <t>Załącznik Nr 7 do uchwały nr  Rady Miejskiej w Trzcińsku-Zdroju z dnia ...</t>
  </si>
  <si>
    <t>Załącznik Nr 8 do uchwały Nr  Rady Miejskiej w Trzcińsku-Zdroju z dnia …...</t>
  </si>
  <si>
    <t>Załącznik Nr 9 do uchwały Nr ...Rady Miejskiej w Trzcińsku-Zdroju z dnia …...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</si>
</sst>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???"/>
    <numFmt numFmtId="165" formatCode="?????"/>
    <numFmt numFmtId="166" formatCode="0000"/>
    <numFmt numFmtId="167" formatCode="????"/>
    <numFmt numFmtId="168" formatCode="000"/>
    <numFmt numFmtId="169" formatCode="0000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_-* #,##0.000\ _z_ł_-;\-* #,##0.000\ _z_ł_-;_-* &quot;-&quot;??\ _z_ł_-;_-@_-"/>
  </numFmts>
  <fonts count="31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 CE"/>
      <family val="2"/>
    </font>
    <font>
      <i/>
      <u val="single"/>
      <sz val="8"/>
      <name val="Arial CE"/>
      <family val="0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71" fontId="0" fillId="0" borderId="12" xfId="42" applyNumberFormat="1" applyFont="1" applyFill="1" applyBorder="1" applyAlignment="1">
      <alignment vertical="center"/>
    </xf>
    <xf numFmtId="171" fontId="8" fillId="0" borderId="12" xfId="42" applyNumberFormat="1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171" fontId="0" fillId="0" borderId="11" xfId="42" applyNumberFormat="1" applyFont="1" applyFill="1" applyBorder="1" applyAlignment="1">
      <alignment vertical="center"/>
    </xf>
    <xf numFmtId="171" fontId="8" fillId="0" borderId="11" xfId="42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171" fontId="8" fillId="0" borderId="14" xfId="42" applyNumberFormat="1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171" fontId="0" fillId="0" borderId="10" xfId="42" applyNumberFormat="1" applyFont="1" applyFill="1" applyBorder="1" applyAlignment="1">
      <alignment vertical="center"/>
    </xf>
    <xf numFmtId="171" fontId="8" fillId="0" borderId="15" xfId="42" applyNumberFormat="1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16" xfId="0" applyBorder="1" applyAlignment="1">
      <alignment/>
    </xf>
    <xf numFmtId="171" fontId="8" fillId="0" borderId="10" xfId="42" applyNumberFormat="1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71" fontId="3" fillId="0" borderId="17" xfId="42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" fontId="0" fillId="0" borderId="12" xfId="42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3" fontId="0" fillId="0" borderId="18" xfId="42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171" fontId="0" fillId="0" borderId="12" xfId="42" applyNumberFormat="1" applyFont="1" applyFill="1" applyBorder="1" applyAlignment="1">
      <alignment vertical="center"/>
    </xf>
    <xf numFmtId="171" fontId="0" fillId="0" borderId="18" xfId="42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vertical="center" wrapText="1"/>
    </xf>
    <xf numFmtId="0" fontId="0" fillId="0" borderId="19" xfId="0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 wrapText="1"/>
    </xf>
    <xf numFmtId="3" fontId="3" fillId="0" borderId="17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0" fillId="0" borderId="0" xfId="44" applyFill="1">
      <alignment/>
      <protection/>
    </xf>
    <xf numFmtId="0" fontId="0" fillId="0" borderId="0" xfId="44" applyFill="1" applyAlignment="1">
      <alignment vertical="center"/>
      <protection/>
    </xf>
    <xf numFmtId="0" fontId="12" fillId="0" borderId="0" xfId="44" applyFont="1" applyFill="1" applyAlignment="1">
      <alignment horizontal="right"/>
      <protection/>
    </xf>
    <xf numFmtId="0" fontId="4" fillId="0" borderId="20" xfId="44" applyFont="1" applyFill="1" applyBorder="1" applyAlignment="1">
      <alignment horizontal="center" vertical="center"/>
      <protection/>
    </xf>
    <xf numFmtId="0" fontId="4" fillId="0" borderId="20" xfId="44" applyFont="1" applyFill="1" applyBorder="1" applyAlignment="1">
      <alignment horizontal="center" vertical="center" wrapText="1"/>
      <protection/>
    </xf>
    <xf numFmtId="0" fontId="2" fillId="0" borderId="20" xfId="44" applyFont="1" applyFill="1" applyBorder="1" applyAlignment="1">
      <alignment horizontal="center" vertical="center"/>
      <protection/>
    </xf>
    <xf numFmtId="0" fontId="4" fillId="0" borderId="20" xfId="44" applyFont="1" applyFill="1" applyBorder="1" applyAlignment="1">
      <alignment vertical="center"/>
      <protection/>
    </xf>
    <xf numFmtId="3" fontId="0" fillId="0" borderId="20" xfId="44" applyNumberFormat="1" applyFill="1" applyBorder="1" applyAlignment="1">
      <alignment horizontal="center" vertical="center"/>
      <protection/>
    </xf>
    <xf numFmtId="0" fontId="0" fillId="0" borderId="20" xfId="44" applyFill="1" applyBorder="1" applyAlignment="1">
      <alignment horizontal="center" vertical="center"/>
      <protection/>
    </xf>
    <xf numFmtId="0" fontId="0" fillId="0" borderId="20" xfId="44" applyFont="1" applyFill="1" applyBorder="1" applyAlignment="1">
      <alignment horizontal="left" vertical="center"/>
      <protection/>
    </xf>
    <xf numFmtId="0" fontId="0" fillId="0" borderId="20" xfId="44" applyFont="1" applyFill="1" applyBorder="1" applyAlignment="1">
      <alignment horizontal="left" vertical="center" wrapText="1"/>
      <protection/>
    </xf>
    <xf numFmtId="0" fontId="0" fillId="0" borderId="20" xfId="44" applyFill="1" applyBorder="1" applyAlignment="1">
      <alignment vertical="center"/>
      <protection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71" fontId="0" fillId="0" borderId="14" xfId="42" applyNumberFormat="1" applyFont="1" applyFill="1" applyBorder="1" applyAlignment="1">
      <alignment vertical="center"/>
    </xf>
    <xf numFmtId="171" fontId="0" fillId="0" borderId="19" xfId="42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0" fillId="0" borderId="18" xfId="0" applyFont="1" applyFill="1" applyBorder="1" applyAlignment="1">
      <alignment horizontal="center" wrapText="1"/>
    </xf>
    <xf numFmtId="171" fontId="0" fillId="0" borderId="18" xfId="42" applyNumberFormat="1" applyFont="1" applyFill="1" applyBorder="1" applyAlignment="1">
      <alignment/>
    </xf>
    <xf numFmtId="171" fontId="0" fillId="0" borderId="14" xfId="42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71" fontId="0" fillId="0" borderId="19" xfId="42" applyNumberFormat="1" applyFont="1" applyFill="1" applyBorder="1" applyAlignment="1">
      <alignment/>
    </xf>
    <xf numFmtId="0" fontId="7" fillId="0" borderId="0" xfId="0" applyFont="1" applyFill="1" applyAlignment="1">
      <alignment vertical="center" wrapText="1"/>
    </xf>
    <xf numFmtId="3" fontId="0" fillId="0" borderId="21" xfId="0" applyNumberFormat="1" applyFont="1" applyFill="1" applyBorder="1" applyAlignment="1">
      <alignment horizontal="center" vertical="center"/>
    </xf>
    <xf numFmtId="171" fontId="0" fillId="0" borderId="12" xfId="42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171" fontId="0" fillId="0" borderId="14" xfId="42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5" fillId="0" borderId="0" xfId="44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SheetLayoutView="100" zoomScalePageLayoutView="0" workbookViewId="0" topLeftCell="A19">
      <selection activeCell="D8" sqref="D8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625" style="1" customWidth="1"/>
    <col min="5" max="16384" width="9.125" style="1" customWidth="1"/>
  </cols>
  <sheetData>
    <row r="1" spans="1:4" ht="55.5" customHeight="1">
      <c r="A1" s="34"/>
      <c r="B1" s="34"/>
      <c r="C1" s="34"/>
      <c r="D1" s="35" t="s">
        <v>88</v>
      </c>
    </row>
    <row r="2" spans="1:4" ht="49.5" customHeight="1">
      <c r="A2" s="113" t="s">
        <v>89</v>
      </c>
      <c r="B2" s="114"/>
      <c r="C2" s="114"/>
      <c r="D2" s="114"/>
    </row>
    <row r="3" spans="1:4" ht="12.75">
      <c r="A3" s="34"/>
      <c r="B3" s="34"/>
      <c r="C3" s="34"/>
      <c r="D3" s="36" t="s">
        <v>30</v>
      </c>
    </row>
    <row r="4" spans="1:4" ht="22.5" customHeight="1">
      <c r="A4" s="37" t="s">
        <v>42</v>
      </c>
      <c r="B4" s="37" t="s">
        <v>4</v>
      </c>
      <c r="C4" s="38" t="s">
        <v>43</v>
      </c>
      <c r="D4" s="38" t="s">
        <v>81</v>
      </c>
    </row>
    <row r="5" spans="1:4" ht="15" customHeight="1">
      <c r="A5" s="39">
        <v>1</v>
      </c>
      <c r="B5" s="39">
        <v>2</v>
      </c>
      <c r="C5" s="39">
        <v>3</v>
      </c>
      <c r="D5" s="39">
        <v>4</v>
      </c>
    </row>
    <row r="6" spans="1:4" ht="15.75" customHeight="1">
      <c r="A6" s="115" t="s">
        <v>17</v>
      </c>
      <c r="B6" s="115"/>
      <c r="C6" s="40"/>
      <c r="D6" s="41">
        <f>SUM(D7:D16)-D8</f>
        <v>258600</v>
      </c>
    </row>
    <row r="7" spans="1:4" s="2" customFormat="1" ht="16.5" customHeight="1">
      <c r="A7" s="42" t="s">
        <v>8</v>
      </c>
      <c r="B7" s="43" t="s">
        <v>12</v>
      </c>
      <c r="C7" s="42" t="s">
        <v>18</v>
      </c>
      <c r="D7" s="44"/>
    </row>
    <row r="8" spans="1:4" ht="37.5" customHeight="1">
      <c r="A8" s="45">
        <v>2</v>
      </c>
      <c r="B8" s="108" t="s">
        <v>80</v>
      </c>
      <c r="C8" s="45" t="s">
        <v>18</v>
      </c>
      <c r="D8" s="47"/>
    </row>
    <row r="9" spans="1:4" ht="18.75" customHeight="1">
      <c r="A9" s="45">
        <v>3</v>
      </c>
      <c r="B9" s="46" t="s">
        <v>13</v>
      </c>
      <c r="C9" s="45" t="s">
        <v>18</v>
      </c>
      <c r="D9" s="47"/>
    </row>
    <row r="10" spans="1:4" ht="37.5" customHeight="1">
      <c r="A10" s="45">
        <v>4</v>
      </c>
      <c r="B10" s="48" t="s">
        <v>47</v>
      </c>
      <c r="C10" s="45" t="s">
        <v>35</v>
      </c>
      <c r="D10" s="47">
        <v>258600</v>
      </c>
    </row>
    <row r="11" spans="1:4" ht="18.75" customHeight="1">
      <c r="A11" s="45">
        <v>5</v>
      </c>
      <c r="B11" s="46" t="s">
        <v>20</v>
      </c>
      <c r="C11" s="45" t="s">
        <v>36</v>
      </c>
      <c r="D11" s="47"/>
    </row>
    <row r="12" spans="1:4" ht="12.75">
      <c r="A12" s="45">
        <v>6</v>
      </c>
      <c r="B12" s="46" t="s">
        <v>48</v>
      </c>
      <c r="C12" s="45" t="s">
        <v>53</v>
      </c>
      <c r="D12" s="47"/>
    </row>
    <row r="13" spans="1:4" ht="18.75" customHeight="1">
      <c r="A13" s="45">
        <v>7</v>
      </c>
      <c r="B13" s="46" t="s">
        <v>15</v>
      </c>
      <c r="C13" s="45" t="s">
        <v>19</v>
      </c>
      <c r="D13" s="47"/>
    </row>
    <row r="14" spans="1:4" ht="18.75" customHeight="1">
      <c r="A14" s="45">
        <v>8</v>
      </c>
      <c r="B14" s="46" t="s">
        <v>54</v>
      </c>
      <c r="C14" s="45" t="s">
        <v>44</v>
      </c>
      <c r="D14" s="47"/>
    </row>
    <row r="15" spans="1:4" ht="18.75" customHeight="1">
      <c r="A15" s="45">
        <v>9</v>
      </c>
      <c r="B15" s="49" t="s">
        <v>62</v>
      </c>
      <c r="C15" s="50" t="s">
        <v>21</v>
      </c>
      <c r="D15" s="106"/>
    </row>
    <row r="16" spans="1:4" ht="18.75" customHeight="1">
      <c r="A16" s="51">
        <v>10</v>
      </c>
      <c r="B16" s="52" t="s">
        <v>63</v>
      </c>
      <c r="C16" s="53" t="s">
        <v>64</v>
      </c>
      <c r="D16" s="107"/>
    </row>
    <row r="17" spans="1:4" ht="18.75" customHeight="1">
      <c r="A17" s="115" t="s">
        <v>49</v>
      </c>
      <c r="B17" s="115"/>
      <c r="C17" s="40"/>
      <c r="D17" s="54">
        <f>SUM(D18:D24)</f>
        <v>2515962</v>
      </c>
    </row>
    <row r="18" spans="1:4" ht="18.75" customHeight="1">
      <c r="A18" s="42" t="s">
        <v>8</v>
      </c>
      <c r="B18" s="43" t="s">
        <v>37</v>
      </c>
      <c r="C18" s="42" t="s">
        <v>23</v>
      </c>
      <c r="D18" s="55">
        <v>1798308</v>
      </c>
    </row>
    <row r="19" spans="1:4" ht="18.75" customHeight="1">
      <c r="A19" s="45" t="s">
        <v>9</v>
      </c>
      <c r="B19" s="46" t="s">
        <v>22</v>
      </c>
      <c r="C19" s="45" t="s">
        <v>23</v>
      </c>
      <c r="D19" s="109"/>
    </row>
    <row r="20" spans="1:4" ht="38.25" customHeight="1">
      <c r="A20" s="45" t="s">
        <v>10</v>
      </c>
      <c r="B20" s="48" t="s">
        <v>40</v>
      </c>
      <c r="C20" s="45" t="s">
        <v>41</v>
      </c>
      <c r="D20" s="109">
        <v>717654</v>
      </c>
    </row>
    <row r="21" spans="1:4" ht="12.75">
      <c r="A21" s="45" t="s">
        <v>1</v>
      </c>
      <c r="B21" s="46" t="s">
        <v>38</v>
      </c>
      <c r="C21" s="45" t="s">
        <v>34</v>
      </c>
      <c r="D21" s="46"/>
    </row>
    <row r="22" spans="1:4" ht="18.75" customHeight="1">
      <c r="A22" s="45" t="s">
        <v>11</v>
      </c>
      <c r="B22" s="46" t="s">
        <v>39</v>
      </c>
      <c r="C22" s="45" t="s">
        <v>25</v>
      </c>
      <c r="D22" s="46"/>
    </row>
    <row r="23" spans="1:4" ht="18.75" customHeight="1">
      <c r="A23" s="45" t="s">
        <v>14</v>
      </c>
      <c r="B23" s="46" t="s">
        <v>55</v>
      </c>
      <c r="C23" s="45" t="s">
        <v>26</v>
      </c>
      <c r="D23" s="46"/>
    </row>
    <row r="24" spans="1:4" ht="18.75" customHeight="1">
      <c r="A24" s="50" t="s">
        <v>16</v>
      </c>
      <c r="B24" s="49" t="s">
        <v>27</v>
      </c>
      <c r="C24" s="50" t="s">
        <v>24</v>
      </c>
      <c r="D24" s="49"/>
    </row>
    <row r="25" spans="1:4" ht="18.75" customHeight="1">
      <c r="A25" s="56"/>
      <c r="B25" s="57"/>
      <c r="C25" s="57"/>
      <c r="D25" s="57"/>
    </row>
    <row r="26" spans="1:4" ht="7.5" customHeight="1">
      <c r="A26" s="58"/>
      <c r="B26" s="59"/>
      <c r="C26" s="59"/>
      <c r="D26" s="59"/>
    </row>
    <row r="27" spans="1:6" ht="12.75">
      <c r="A27" s="34"/>
      <c r="B27" s="34"/>
      <c r="C27" s="34"/>
      <c r="D27" s="34"/>
      <c r="E27" s="3"/>
      <c r="F27" s="3"/>
    </row>
  </sheetData>
  <sheetProtection/>
  <mergeCells count="3">
    <mergeCell ref="A2:D2"/>
    <mergeCell ref="A6:B6"/>
    <mergeCell ref="A17:B17"/>
  </mergeCells>
  <printOptions horizontalCentered="1"/>
  <pageMargins left="0.3937007874015748" right="0.3937007874015748" top="1.6141732283464567" bottom="0.5905511811023623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showGridLines="0" defaultGridColor="0" zoomScale="75" zoomScaleNormal="75" zoomScalePageLayoutView="0" colorId="8" workbookViewId="0" topLeftCell="A13">
      <selection activeCell="H12" sqref="H11:H12"/>
    </sheetView>
  </sheetViews>
  <sheetFormatPr defaultColWidth="9.00390625" defaultRowHeight="12.75"/>
  <cols>
    <col min="1" max="1" width="5.625" style="6" bestFit="1" customWidth="1"/>
    <col min="2" max="2" width="8.875" style="6" bestFit="1" customWidth="1"/>
    <col min="3" max="3" width="5.375" style="6" customWidth="1"/>
    <col min="4" max="4" width="14.00390625" style="6" customWidth="1"/>
    <col min="5" max="5" width="14.875" style="6" customWidth="1"/>
    <col min="6" max="6" width="15.00390625" style="6" customWidth="1"/>
    <col min="7" max="7" width="16.75390625" style="6" customWidth="1"/>
    <col min="8" max="8" width="15.75390625" style="6" customWidth="1"/>
    <col min="9" max="9" width="12.25390625" style="6" customWidth="1"/>
    <col min="10" max="10" width="14.625" style="6" customWidth="1"/>
    <col min="11" max="11" width="16.00390625" style="6" customWidth="1"/>
    <col min="12" max="12" width="15.00390625" style="6" customWidth="1"/>
  </cols>
  <sheetData>
    <row r="1" spans="11:12" ht="63" customHeight="1">
      <c r="K1" s="116" t="s">
        <v>90</v>
      </c>
      <c r="L1" s="116"/>
    </row>
    <row r="2" spans="1:11" ht="59.25" customHeight="1">
      <c r="A2" s="118" t="s">
        <v>82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6:12" ht="12" customHeight="1" thickBot="1">
      <c r="F3" s="8"/>
      <c r="G3" s="8"/>
      <c r="H3" s="8"/>
      <c r="I3" s="8"/>
      <c r="J3" s="9"/>
      <c r="L3" s="7" t="s">
        <v>30</v>
      </c>
    </row>
    <row r="4" spans="1:12" s="29" customFormat="1" ht="17.25" customHeight="1" thickBot="1">
      <c r="A4" s="119" t="s">
        <v>2</v>
      </c>
      <c r="B4" s="119" t="s">
        <v>65</v>
      </c>
      <c r="C4" s="119" t="s">
        <v>52</v>
      </c>
      <c r="D4" s="122" t="s">
        <v>46</v>
      </c>
      <c r="E4" s="125" t="s">
        <v>66</v>
      </c>
      <c r="F4" s="128" t="s">
        <v>45</v>
      </c>
      <c r="G4" s="110"/>
      <c r="H4" s="110"/>
      <c r="I4" s="110"/>
      <c r="J4" s="110"/>
      <c r="K4" s="110"/>
      <c r="L4" s="111"/>
    </row>
    <row r="5" spans="1:12" s="29" customFormat="1" ht="12" customHeight="1">
      <c r="A5" s="120"/>
      <c r="B5" s="120"/>
      <c r="C5" s="120"/>
      <c r="D5" s="123"/>
      <c r="E5" s="126"/>
      <c r="F5" s="130" t="s">
        <v>28</v>
      </c>
      <c r="G5" s="132" t="s">
        <v>45</v>
      </c>
      <c r="H5" s="133"/>
      <c r="I5" s="133"/>
      <c r="J5" s="133"/>
      <c r="K5" s="133"/>
      <c r="L5" s="130" t="s">
        <v>29</v>
      </c>
    </row>
    <row r="6" spans="1:12" s="29" customFormat="1" ht="31.5" customHeight="1">
      <c r="A6" s="120"/>
      <c r="B6" s="120"/>
      <c r="C6" s="120"/>
      <c r="D6" s="123"/>
      <c r="E6" s="126"/>
      <c r="F6" s="130"/>
      <c r="G6" s="134" t="s">
        <v>57</v>
      </c>
      <c r="H6" s="135"/>
      <c r="I6" s="136" t="s">
        <v>59</v>
      </c>
      <c r="J6" s="136" t="s">
        <v>60</v>
      </c>
      <c r="K6" s="136" t="s">
        <v>67</v>
      </c>
      <c r="L6" s="130"/>
    </row>
    <row r="7" spans="1:12" s="32" customFormat="1" ht="105.75" customHeight="1" thickBot="1">
      <c r="A7" s="121"/>
      <c r="B7" s="121"/>
      <c r="C7" s="121"/>
      <c r="D7" s="124"/>
      <c r="E7" s="127"/>
      <c r="F7" s="131"/>
      <c r="G7" s="30" t="s">
        <v>58</v>
      </c>
      <c r="H7" s="31" t="s">
        <v>61</v>
      </c>
      <c r="I7" s="133"/>
      <c r="J7" s="133"/>
      <c r="K7" s="133"/>
      <c r="L7" s="131"/>
    </row>
    <row r="8" spans="1:12" ht="11.25" customHeight="1">
      <c r="A8" s="10">
        <v>1</v>
      </c>
      <c r="B8" s="10">
        <v>2</v>
      </c>
      <c r="C8" s="10">
        <v>3</v>
      </c>
      <c r="D8" s="10">
        <v>4</v>
      </c>
      <c r="E8" s="11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</row>
    <row r="9" spans="1:12" ht="19.5" customHeight="1">
      <c r="A9" s="12">
        <v>750</v>
      </c>
      <c r="B9" s="12">
        <v>75011</v>
      </c>
      <c r="C9" s="12">
        <v>2010</v>
      </c>
      <c r="D9" s="13">
        <v>111500</v>
      </c>
      <c r="E9" s="13">
        <f>SUM(E10:E14)</f>
        <v>111500</v>
      </c>
      <c r="F9" s="13">
        <f>SUM(F10:F14)</f>
        <v>111500</v>
      </c>
      <c r="G9" s="13">
        <f>SUM(G10:G14)</f>
        <v>108500</v>
      </c>
      <c r="H9" s="14">
        <f>SUM(H10:H14)</f>
        <v>3000</v>
      </c>
      <c r="I9" s="14"/>
      <c r="J9" s="14"/>
      <c r="K9" s="15"/>
      <c r="L9" s="15"/>
    </row>
    <row r="10" spans="1:12" ht="19.5" customHeight="1">
      <c r="A10" s="4">
        <v>750</v>
      </c>
      <c r="B10" s="4">
        <v>75011</v>
      </c>
      <c r="C10" s="5">
        <v>4010</v>
      </c>
      <c r="D10" s="16"/>
      <c r="E10" s="16">
        <f>SUM(F10,K10)</f>
        <v>92000</v>
      </c>
      <c r="F10" s="16">
        <f>SUM(G10:J10)</f>
        <v>92000</v>
      </c>
      <c r="G10" s="16">
        <v>92000</v>
      </c>
      <c r="H10" s="17"/>
      <c r="I10" s="17"/>
      <c r="J10" s="17"/>
      <c r="K10" s="18"/>
      <c r="L10" s="18"/>
    </row>
    <row r="11" spans="1:12" ht="19.5" customHeight="1">
      <c r="A11" s="4">
        <v>750</v>
      </c>
      <c r="B11" s="4">
        <v>75011</v>
      </c>
      <c r="C11" s="5">
        <v>4110</v>
      </c>
      <c r="D11" s="16"/>
      <c r="E11" s="16">
        <f>SUM(F11,K11)</f>
        <v>14000</v>
      </c>
      <c r="F11" s="16">
        <f>SUM(G11:J11)</f>
        <v>14000</v>
      </c>
      <c r="G11" s="16">
        <v>14000</v>
      </c>
      <c r="H11" s="19"/>
      <c r="I11" s="19"/>
      <c r="J11" s="19"/>
      <c r="K11" s="20"/>
      <c r="L11" s="20"/>
    </row>
    <row r="12" spans="1:12" ht="19.5" customHeight="1">
      <c r="A12" s="4">
        <v>750</v>
      </c>
      <c r="B12" s="4">
        <v>75011</v>
      </c>
      <c r="C12" s="5">
        <v>4120</v>
      </c>
      <c r="D12" s="16"/>
      <c r="E12" s="16">
        <f>SUM(F12,K12)</f>
        <v>2500</v>
      </c>
      <c r="F12" s="16">
        <f>SUM(G12:J12)</f>
        <v>2500</v>
      </c>
      <c r="G12" s="16">
        <v>2500</v>
      </c>
      <c r="H12" s="19"/>
      <c r="I12" s="19"/>
      <c r="J12" s="19"/>
      <c r="K12" s="20"/>
      <c r="L12" s="20"/>
    </row>
    <row r="13" spans="1:12" ht="19.5" customHeight="1">
      <c r="A13" s="4">
        <v>750</v>
      </c>
      <c r="B13" s="4">
        <v>75011</v>
      </c>
      <c r="C13" s="5">
        <v>4210</v>
      </c>
      <c r="D13" s="16"/>
      <c r="E13" s="16">
        <f>SUM(F13,K13)</f>
        <v>2000</v>
      </c>
      <c r="F13" s="16">
        <f>SUM(G13:J13)</f>
        <v>2000</v>
      </c>
      <c r="G13" s="16"/>
      <c r="H13" s="19">
        <v>2000</v>
      </c>
      <c r="I13" s="19"/>
      <c r="J13" s="19"/>
      <c r="K13" s="20"/>
      <c r="L13" s="20"/>
    </row>
    <row r="14" spans="1:12" ht="19.5" customHeight="1">
      <c r="A14" s="4">
        <v>750</v>
      </c>
      <c r="B14" s="4">
        <v>75011</v>
      </c>
      <c r="C14" s="4">
        <v>4300</v>
      </c>
      <c r="D14" s="21"/>
      <c r="E14" s="21">
        <f>SUM(F14,K14)</f>
        <v>1000</v>
      </c>
      <c r="F14" s="21">
        <f>SUM(G14:J14)</f>
        <v>1000</v>
      </c>
      <c r="G14" s="21"/>
      <c r="H14" s="22">
        <v>1000</v>
      </c>
      <c r="I14" s="22"/>
      <c r="J14" s="22"/>
      <c r="K14" s="23"/>
      <c r="L14" s="23"/>
    </row>
    <row r="15" spans="1:12" ht="19.5" customHeight="1">
      <c r="A15" s="12">
        <v>751</v>
      </c>
      <c r="B15" s="12">
        <v>75101</v>
      </c>
      <c r="C15" s="12">
        <v>2010</v>
      </c>
      <c r="D15" s="13">
        <v>972</v>
      </c>
      <c r="E15" s="13">
        <v>972</v>
      </c>
      <c r="F15" s="13">
        <v>972</v>
      </c>
      <c r="G15" s="13">
        <v>972</v>
      </c>
      <c r="H15" s="14"/>
      <c r="I15" s="14"/>
      <c r="J15" s="14"/>
      <c r="K15" s="15"/>
      <c r="L15" s="15"/>
    </row>
    <row r="16" spans="1:12" ht="19.5" customHeight="1">
      <c r="A16" s="4">
        <v>751</v>
      </c>
      <c r="B16" s="4">
        <v>75101</v>
      </c>
      <c r="C16" s="5">
        <v>4010</v>
      </c>
      <c r="D16" s="16"/>
      <c r="E16" s="16">
        <v>825</v>
      </c>
      <c r="F16" s="16">
        <v>825</v>
      </c>
      <c r="G16" s="16">
        <v>825</v>
      </c>
      <c r="H16" s="17"/>
      <c r="I16" s="17"/>
      <c r="J16" s="17"/>
      <c r="K16" s="18"/>
      <c r="L16" s="18"/>
    </row>
    <row r="17" spans="1:12" ht="19.5" customHeight="1">
      <c r="A17" s="4">
        <v>751</v>
      </c>
      <c r="B17" s="4">
        <v>75101</v>
      </c>
      <c r="C17" s="5">
        <v>4110</v>
      </c>
      <c r="D17" s="16"/>
      <c r="E17" s="16">
        <v>125</v>
      </c>
      <c r="F17" s="16">
        <v>125</v>
      </c>
      <c r="G17" s="16">
        <v>125</v>
      </c>
      <c r="H17" s="19"/>
      <c r="I17" s="19"/>
      <c r="J17" s="19"/>
      <c r="K17" s="20"/>
      <c r="L17" s="20"/>
    </row>
    <row r="18" spans="1:12" ht="19.5" customHeight="1">
      <c r="A18" s="4">
        <v>751</v>
      </c>
      <c r="B18" s="4">
        <v>75101</v>
      </c>
      <c r="C18" s="4">
        <v>4120</v>
      </c>
      <c r="D18" s="21"/>
      <c r="E18" s="21">
        <v>22</v>
      </c>
      <c r="F18" s="21">
        <v>22</v>
      </c>
      <c r="G18" s="21">
        <v>22</v>
      </c>
      <c r="H18" s="22"/>
      <c r="I18" s="22"/>
      <c r="J18" s="22"/>
      <c r="K18" s="23"/>
      <c r="L18" s="23"/>
    </row>
    <row r="19" spans="1:12" ht="19.5" customHeight="1">
      <c r="A19" s="12">
        <v>852</v>
      </c>
      <c r="B19" s="12">
        <v>85212</v>
      </c>
      <c r="C19" s="12">
        <v>2010</v>
      </c>
      <c r="D19" s="13">
        <v>2082000</v>
      </c>
      <c r="E19" s="13">
        <f>SUM(E20:E32)</f>
        <v>2082000</v>
      </c>
      <c r="F19" s="13">
        <f>SUM(F20:F32)</f>
        <v>2082000</v>
      </c>
      <c r="G19" s="13">
        <f aca="true" t="shared" si="0" ref="G19:L19">SUM(G20:G32)</f>
        <v>139080</v>
      </c>
      <c r="H19" s="13">
        <f t="shared" si="0"/>
        <v>5560</v>
      </c>
      <c r="I19" s="13">
        <f t="shared" si="0"/>
        <v>0</v>
      </c>
      <c r="J19" s="13">
        <f t="shared" si="0"/>
        <v>1937360</v>
      </c>
      <c r="K19" s="13">
        <f t="shared" si="0"/>
        <v>0</v>
      </c>
      <c r="L19" s="13">
        <f t="shared" si="0"/>
        <v>0</v>
      </c>
    </row>
    <row r="20" spans="1:12" ht="19.5" customHeight="1">
      <c r="A20" s="4">
        <v>852</v>
      </c>
      <c r="B20" s="4">
        <v>85212</v>
      </c>
      <c r="C20" s="5">
        <v>3110</v>
      </c>
      <c r="D20" s="16"/>
      <c r="E20" s="16">
        <f>SUM(F20,K20)</f>
        <v>1937360</v>
      </c>
      <c r="F20" s="16">
        <f aca="true" t="shared" si="1" ref="F20:F32">SUM(G20:J20)</f>
        <v>1937360</v>
      </c>
      <c r="G20" s="16"/>
      <c r="H20" s="17"/>
      <c r="I20" s="17"/>
      <c r="J20" s="17">
        <v>1937360</v>
      </c>
      <c r="K20" s="18"/>
      <c r="L20" s="18"/>
    </row>
    <row r="21" spans="1:12" ht="19.5" customHeight="1">
      <c r="A21" s="4">
        <v>852</v>
      </c>
      <c r="B21" s="4">
        <v>85212</v>
      </c>
      <c r="C21" s="5">
        <v>4010</v>
      </c>
      <c r="D21" s="16"/>
      <c r="E21" s="16">
        <f aca="true" t="shared" si="2" ref="E21:E32">SUM(F21,K21)</f>
        <v>44000</v>
      </c>
      <c r="F21" s="16">
        <f t="shared" si="1"/>
        <v>44000</v>
      </c>
      <c r="G21" s="16">
        <v>44000</v>
      </c>
      <c r="H21" s="19"/>
      <c r="I21" s="19"/>
      <c r="J21" s="19"/>
      <c r="K21" s="20"/>
      <c r="L21" s="20"/>
    </row>
    <row r="22" spans="1:12" ht="19.5" customHeight="1">
      <c r="A22" s="4">
        <v>852</v>
      </c>
      <c r="B22" s="4">
        <v>85212</v>
      </c>
      <c r="C22" s="5">
        <v>4040</v>
      </c>
      <c r="D22" s="16"/>
      <c r="E22" s="16">
        <f t="shared" si="2"/>
        <v>2000</v>
      </c>
      <c r="F22" s="16">
        <f t="shared" si="1"/>
        <v>2000</v>
      </c>
      <c r="G22" s="16">
        <v>2000</v>
      </c>
      <c r="H22" s="19"/>
      <c r="I22" s="19"/>
      <c r="J22" s="19"/>
      <c r="K22" s="20"/>
      <c r="L22" s="20"/>
    </row>
    <row r="23" spans="1:12" ht="19.5" customHeight="1">
      <c r="A23" s="4">
        <v>852</v>
      </c>
      <c r="B23" s="4">
        <v>85212</v>
      </c>
      <c r="C23" s="5">
        <v>4110</v>
      </c>
      <c r="D23" s="16"/>
      <c r="E23" s="16">
        <f t="shared" si="2"/>
        <v>91950</v>
      </c>
      <c r="F23" s="16">
        <f t="shared" si="1"/>
        <v>91950</v>
      </c>
      <c r="G23" s="16">
        <v>91950</v>
      </c>
      <c r="H23" s="19"/>
      <c r="I23" s="19"/>
      <c r="J23" s="19"/>
      <c r="K23" s="20"/>
      <c r="L23" s="20"/>
    </row>
    <row r="24" spans="1:12" ht="19.5" customHeight="1">
      <c r="A24" s="4">
        <v>852</v>
      </c>
      <c r="B24" s="4">
        <v>85212</v>
      </c>
      <c r="C24" s="5">
        <v>4120</v>
      </c>
      <c r="D24" s="16"/>
      <c r="E24" s="16">
        <f t="shared" si="2"/>
        <v>1130</v>
      </c>
      <c r="F24" s="16">
        <f t="shared" si="1"/>
        <v>1130</v>
      </c>
      <c r="G24" s="16">
        <v>1130</v>
      </c>
      <c r="H24" s="19"/>
      <c r="I24" s="19"/>
      <c r="J24" s="19"/>
      <c r="K24" s="20"/>
      <c r="L24" s="20"/>
    </row>
    <row r="25" spans="1:12" ht="19.5" customHeight="1">
      <c r="A25" s="4">
        <v>852</v>
      </c>
      <c r="B25" s="4">
        <v>85212</v>
      </c>
      <c r="C25" s="5">
        <v>4210</v>
      </c>
      <c r="D25" s="16"/>
      <c r="E25" s="16">
        <f t="shared" si="2"/>
        <v>430</v>
      </c>
      <c r="F25" s="16">
        <f t="shared" si="1"/>
        <v>430</v>
      </c>
      <c r="G25" s="16"/>
      <c r="H25" s="19">
        <v>430</v>
      </c>
      <c r="I25" s="19"/>
      <c r="J25" s="19"/>
      <c r="K25" s="20"/>
      <c r="L25" s="20"/>
    </row>
    <row r="26" spans="1:12" ht="19.5" customHeight="1">
      <c r="A26" s="4">
        <v>852</v>
      </c>
      <c r="B26" s="4">
        <v>85212</v>
      </c>
      <c r="C26" s="5">
        <v>4280</v>
      </c>
      <c r="D26" s="16"/>
      <c r="E26" s="16">
        <f t="shared" si="2"/>
        <v>100</v>
      </c>
      <c r="F26" s="16">
        <f t="shared" si="1"/>
        <v>100</v>
      </c>
      <c r="G26" s="16"/>
      <c r="H26" s="19">
        <v>100</v>
      </c>
      <c r="I26" s="19"/>
      <c r="J26" s="19"/>
      <c r="K26" s="20"/>
      <c r="L26" s="20"/>
    </row>
    <row r="27" spans="1:12" ht="19.5" customHeight="1">
      <c r="A27" s="4">
        <v>852</v>
      </c>
      <c r="B27" s="4">
        <v>85212</v>
      </c>
      <c r="C27" s="5">
        <v>4300</v>
      </c>
      <c r="D27" s="16"/>
      <c r="E27" s="16">
        <f t="shared" si="2"/>
        <v>1630</v>
      </c>
      <c r="F27" s="16">
        <f t="shared" si="1"/>
        <v>1630</v>
      </c>
      <c r="G27" s="16"/>
      <c r="H27" s="19">
        <v>1630</v>
      </c>
      <c r="I27" s="19"/>
      <c r="J27" s="19"/>
      <c r="K27" s="20"/>
      <c r="L27" s="20"/>
    </row>
    <row r="28" spans="1:12" ht="19.5" customHeight="1">
      <c r="A28" s="4">
        <v>852</v>
      </c>
      <c r="B28" s="4">
        <v>85212</v>
      </c>
      <c r="C28" s="5">
        <v>4370</v>
      </c>
      <c r="D28" s="16"/>
      <c r="E28" s="16">
        <f t="shared" si="2"/>
        <v>450</v>
      </c>
      <c r="F28" s="16">
        <f t="shared" si="1"/>
        <v>450</v>
      </c>
      <c r="G28" s="16"/>
      <c r="H28" s="19">
        <v>450</v>
      </c>
      <c r="I28" s="19"/>
      <c r="J28" s="19"/>
      <c r="K28" s="20"/>
      <c r="L28" s="20"/>
    </row>
    <row r="29" spans="1:12" ht="19.5" customHeight="1">
      <c r="A29" s="4">
        <v>852</v>
      </c>
      <c r="B29" s="4">
        <v>85212</v>
      </c>
      <c r="C29" s="5">
        <v>4410</v>
      </c>
      <c r="D29" s="16"/>
      <c r="E29" s="16">
        <f t="shared" si="2"/>
        <v>150</v>
      </c>
      <c r="F29" s="16">
        <f t="shared" si="1"/>
        <v>150</v>
      </c>
      <c r="G29" s="16"/>
      <c r="H29" s="19">
        <v>150</v>
      </c>
      <c r="I29" s="19"/>
      <c r="J29" s="19"/>
      <c r="K29" s="20"/>
      <c r="L29" s="20"/>
    </row>
    <row r="30" spans="1:12" ht="19.5" customHeight="1">
      <c r="A30" s="4">
        <v>852</v>
      </c>
      <c r="B30" s="4">
        <v>85212</v>
      </c>
      <c r="C30" s="4">
        <v>4440</v>
      </c>
      <c r="D30" s="21"/>
      <c r="E30" s="16">
        <f t="shared" si="2"/>
        <v>2200</v>
      </c>
      <c r="F30" s="16">
        <f t="shared" si="1"/>
        <v>2200</v>
      </c>
      <c r="G30" s="21"/>
      <c r="H30" s="22">
        <v>2200</v>
      </c>
      <c r="I30" s="22"/>
      <c r="J30" s="22"/>
      <c r="K30" s="23"/>
      <c r="L30" s="23"/>
    </row>
    <row r="31" spans="1:12" ht="19.5" customHeight="1">
      <c r="A31" s="4">
        <v>852</v>
      </c>
      <c r="B31" s="4">
        <v>85212</v>
      </c>
      <c r="C31" s="4">
        <v>4610</v>
      </c>
      <c r="D31" s="21"/>
      <c r="E31" s="16">
        <f>SUM(F31,K31)</f>
        <v>300</v>
      </c>
      <c r="F31" s="16">
        <f>SUM(G31:J31)</f>
        <v>300</v>
      </c>
      <c r="G31" s="21"/>
      <c r="H31" s="25">
        <v>300</v>
      </c>
      <c r="I31" s="25"/>
      <c r="J31" s="25"/>
      <c r="K31" s="26"/>
      <c r="L31" s="26"/>
    </row>
    <row r="32" spans="1:12" ht="19.5" customHeight="1">
      <c r="A32" s="4">
        <v>852</v>
      </c>
      <c r="B32" s="4">
        <v>85212</v>
      </c>
      <c r="C32" s="4">
        <v>4700</v>
      </c>
      <c r="D32" s="21"/>
      <c r="E32" s="16">
        <f t="shared" si="2"/>
        <v>300</v>
      </c>
      <c r="F32" s="16">
        <f t="shared" si="1"/>
        <v>300</v>
      </c>
      <c r="G32" s="21"/>
      <c r="H32" s="25">
        <v>300</v>
      </c>
      <c r="I32" s="25"/>
      <c r="J32" s="25"/>
      <c r="K32" s="26"/>
      <c r="L32" s="26"/>
    </row>
    <row r="33" spans="1:12" s="24" customFormat="1" ht="19.5" customHeight="1">
      <c r="A33" s="12">
        <v>852</v>
      </c>
      <c r="B33" s="12">
        <v>85213</v>
      </c>
      <c r="C33" s="12">
        <v>2010</v>
      </c>
      <c r="D33" s="13">
        <v>13000</v>
      </c>
      <c r="E33" s="13">
        <f aca="true" t="shared" si="3" ref="E33:L33">E34</f>
        <v>13000</v>
      </c>
      <c r="F33" s="13">
        <f t="shared" si="3"/>
        <v>13000</v>
      </c>
      <c r="G33" s="13">
        <f t="shared" si="3"/>
        <v>0</v>
      </c>
      <c r="H33" s="13">
        <f t="shared" si="3"/>
        <v>13000</v>
      </c>
      <c r="I33" s="13">
        <f t="shared" si="3"/>
        <v>0</v>
      </c>
      <c r="J33" s="13">
        <f t="shared" si="3"/>
        <v>0</v>
      </c>
      <c r="K33" s="13">
        <f t="shared" si="3"/>
        <v>0</v>
      </c>
      <c r="L33" s="13">
        <f t="shared" si="3"/>
        <v>0</v>
      </c>
    </row>
    <row r="34" spans="1:12" ht="19.5" customHeight="1">
      <c r="A34" s="4">
        <v>852</v>
      </c>
      <c r="B34" s="4">
        <v>85213</v>
      </c>
      <c r="C34" s="4">
        <v>4130</v>
      </c>
      <c r="D34" s="21"/>
      <c r="E34" s="21">
        <f>SUM(F34,K34)</f>
        <v>13000</v>
      </c>
      <c r="F34" s="21">
        <f>SUM(G34:J34)</f>
        <v>13000</v>
      </c>
      <c r="G34" s="21"/>
      <c r="H34" s="25">
        <v>13000</v>
      </c>
      <c r="I34" s="25"/>
      <c r="J34" s="25"/>
      <c r="K34" s="26"/>
      <c r="L34" s="26"/>
    </row>
    <row r="35" spans="1:12" ht="19.5" customHeight="1">
      <c r="A35" s="112" t="s">
        <v>50</v>
      </c>
      <c r="B35" s="129"/>
      <c r="C35" s="129"/>
      <c r="D35" s="27">
        <f>D9+D15+D19+D33</f>
        <v>2207472</v>
      </c>
      <c r="E35" s="27">
        <f aca="true" t="shared" si="4" ref="E35:L35">E9+E15+E19+E33</f>
        <v>2207472</v>
      </c>
      <c r="F35" s="27">
        <f t="shared" si="4"/>
        <v>2207472</v>
      </c>
      <c r="G35" s="27">
        <f t="shared" si="4"/>
        <v>248552</v>
      </c>
      <c r="H35" s="27">
        <f t="shared" si="4"/>
        <v>21560</v>
      </c>
      <c r="I35" s="27">
        <f t="shared" si="4"/>
        <v>0</v>
      </c>
      <c r="J35" s="27">
        <f t="shared" si="4"/>
        <v>1937360</v>
      </c>
      <c r="K35" s="27">
        <f t="shared" si="4"/>
        <v>0</v>
      </c>
      <c r="L35" s="27">
        <f t="shared" si="4"/>
        <v>0</v>
      </c>
    </row>
    <row r="37" spans="1:9" ht="12.75">
      <c r="A37" s="117" t="s">
        <v>68</v>
      </c>
      <c r="B37" s="117"/>
      <c r="C37" s="117"/>
      <c r="D37" s="117"/>
      <c r="E37" s="117"/>
      <c r="F37" s="117"/>
      <c r="G37" s="117"/>
      <c r="H37" s="117"/>
      <c r="I37" s="28"/>
    </row>
    <row r="38" spans="1:9" ht="12.75">
      <c r="A38" s="117" t="s">
        <v>69</v>
      </c>
      <c r="B38" s="117"/>
      <c r="C38" s="117"/>
      <c r="D38" s="117"/>
      <c r="E38" s="117"/>
      <c r="F38" s="117"/>
      <c r="G38" s="117"/>
      <c r="H38" s="117"/>
      <c r="I38" s="28"/>
    </row>
  </sheetData>
  <sheetProtection/>
  <mergeCells count="18">
    <mergeCell ref="A35:C35"/>
    <mergeCell ref="F5:F7"/>
    <mergeCell ref="G5:K5"/>
    <mergeCell ref="L5:L7"/>
    <mergeCell ref="G6:H6"/>
    <mergeCell ref="J6:J7"/>
    <mergeCell ref="K6:K7"/>
    <mergeCell ref="I6:I7"/>
    <mergeCell ref="K1:L1"/>
    <mergeCell ref="A38:H38"/>
    <mergeCell ref="A37:H37"/>
    <mergeCell ref="A2:K2"/>
    <mergeCell ref="A4:A7"/>
    <mergeCell ref="B4:B7"/>
    <mergeCell ref="C4:C7"/>
    <mergeCell ref="D4:D7"/>
    <mergeCell ref="E4:E7"/>
    <mergeCell ref="F4:L4"/>
  </mergeCells>
  <printOptions horizontalCentered="1"/>
  <pageMargins left="0.15748031496062992" right="0.07874015748031496" top="0.2755905511811024" bottom="0.11811023622047245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defaultGridColor="0" zoomScale="75" zoomScaleNormal="75" zoomScalePageLayoutView="0" colorId="8" workbookViewId="0" topLeftCell="A1">
      <selection activeCell="K1" sqref="K1:L1"/>
    </sheetView>
  </sheetViews>
  <sheetFormatPr defaultColWidth="9.00390625" defaultRowHeight="12.75"/>
  <cols>
    <col min="1" max="1" width="5.625" style="34" bestFit="1" customWidth="1"/>
    <col min="2" max="2" width="8.875" style="34" bestFit="1" customWidth="1"/>
    <col min="3" max="3" width="6.875" style="34" customWidth="1"/>
    <col min="4" max="4" width="12.625" style="34" customWidth="1"/>
    <col min="5" max="5" width="13.625" style="34" customWidth="1"/>
    <col min="6" max="6" width="12.00390625" style="34" customWidth="1"/>
    <col min="7" max="7" width="15.125" style="34" customWidth="1"/>
    <col min="8" max="8" width="14.25390625" style="34" customWidth="1"/>
    <col min="9" max="9" width="15.625" style="34" customWidth="1"/>
    <col min="10" max="10" width="13.875" style="34" customWidth="1"/>
    <col min="11" max="11" width="18.125" style="34" customWidth="1"/>
    <col min="12" max="12" width="16.375" style="34" customWidth="1"/>
    <col min="13" max="16384" width="9.125" style="60" customWidth="1"/>
  </cols>
  <sheetData>
    <row r="1" spans="11:12" ht="66" customHeight="1">
      <c r="K1" s="137" t="s">
        <v>91</v>
      </c>
      <c r="L1" s="137"/>
    </row>
    <row r="2" spans="1:11" ht="75" customHeight="1">
      <c r="A2" s="113" t="s">
        <v>83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6:12" ht="12" customHeight="1" thickBot="1">
      <c r="F3" s="61"/>
      <c r="G3" s="61"/>
      <c r="H3" s="61"/>
      <c r="I3" s="61"/>
      <c r="J3" s="62"/>
      <c r="L3" s="36" t="s">
        <v>30</v>
      </c>
    </row>
    <row r="4" spans="1:12" s="63" customFormat="1" ht="17.25" customHeight="1" thickBot="1">
      <c r="A4" s="119" t="s">
        <v>2</v>
      </c>
      <c r="B4" s="119" t="s">
        <v>65</v>
      </c>
      <c r="C4" s="119" t="s">
        <v>52</v>
      </c>
      <c r="D4" s="122" t="s">
        <v>46</v>
      </c>
      <c r="E4" s="125" t="s">
        <v>66</v>
      </c>
      <c r="F4" s="128" t="s">
        <v>45</v>
      </c>
      <c r="G4" s="110"/>
      <c r="H4" s="110"/>
      <c r="I4" s="110"/>
      <c r="J4" s="110"/>
      <c r="K4" s="110"/>
      <c r="L4" s="111"/>
    </row>
    <row r="5" spans="1:12" s="63" customFormat="1" ht="12" customHeight="1">
      <c r="A5" s="120"/>
      <c r="B5" s="120"/>
      <c r="C5" s="120"/>
      <c r="D5" s="123"/>
      <c r="E5" s="126"/>
      <c r="F5" s="130" t="s">
        <v>28</v>
      </c>
      <c r="G5" s="132" t="s">
        <v>45</v>
      </c>
      <c r="H5" s="133"/>
      <c r="I5" s="133"/>
      <c r="J5" s="133"/>
      <c r="K5" s="133"/>
      <c r="L5" s="130" t="s">
        <v>29</v>
      </c>
    </row>
    <row r="6" spans="1:12" s="63" customFormat="1" ht="31.5" customHeight="1">
      <c r="A6" s="120"/>
      <c r="B6" s="120"/>
      <c r="C6" s="120"/>
      <c r="D6" s="123"/>
      <c r="E6" s="126"/>
      <c r="F6" s="130"/>
      <c r="G6" s="134" t="s">
        <v>57</v>
      </c>
      <c r="H6" s="135"/>
      <c r="I6" s="136" t="s">
        <v>59</v>
      </c>
      <c r="J6" s="136" t="s">
        <v>60</v>
      </c>
      <c r="K6" s="136" t="s">
        <v>67</v>
      </c>
      <c r="L6" s="130"/>
    </row>
    <row r="7" spans="1:12" ht="100.5" customHeight="1" thickBot="1">
      <c r="A7" s="121"/>
      <c r="B7" s="121"/>
      <c r="C7" s="121"/>
      <c r="D7" s="124"/>
      <c r="E7" s="127"/>
      <c r="F7" s="131"/>
      <c r="G7" s="30" t="s">
        <v>58</v>
      </c>
      <c r="H7" s="31" t="s">
        <v>61</v>
      </c>
      <c r="I7" s="133"/>
      <c r="J7" s="133"/>
      <c r="K7" s="133"/>
      <c r="L7" s="131"/>
    </row>
    <row r="8" spans="1:12" ht="11.25" customHeight="1">
      <c r="A8" s="64">
        <v>1</v>
      </c>
      <c r="B8" s="64">
        <v>2</v>
      </c>
      <c r="C8" s="64">
        <v>3</v>
      </c>
      <c r="D8" s="64">
        <v>4</v>
      </c>
      <c r="E8" s="65">
        <v>5</v>
      </c>
      <c r="F8" s="64">
        <v>6</v>
      </c>
      <c r="G8" s="64">
        <v>7</v>
      </c>
      <c r="H8" s="64">
        <v>8</v>
      </c>
      <c r="I8" s="64">
        <v>9</v>
      </c>
      <c r="J8" s="64">
        <v>10</v>
      </c>
      <c r="K8" s="64">
        <v>11</v>
      </c>
      <c r="L8" s="64">
        <v>12</v>
      </c>
    </row>
    <row r="9" spans="1:12" ht="19.5" customHeight="1">
      <c r="A9" s="66">
        <v>710</v>
      </c>
      <c r="B9" s="66">
        <v>71035</v>
      </c>
      <c r="C9" s="66">
        <v>2020</v>
      </c>
      <c r="D9" s="67">
        <v>3500</v>
      </c>
      <c r="E9" s="67"/>
      <c r="F9" s="68"/>
      <c r="G9" s="68"/>
      <c r="H9" s="68"/>
      <c r="I9" s="68"/>
      <c r="J9" s="68"/>
      <c r="K9" s="68"/>
      <c r="L9" s="68"/>
    </row>
    <row r="10" spans="1:12" ht="19.5" customHeight="1">
      <c r="A10" s="66">
        <v>710</v>
      </c>
      <c r="B10" s="66">
        <v>71035</v>
      </c>
      <c r="C10" s="66">
        <v>4300</v>
      </c>
      <c r="D10" s="67"/>
      <c r="E10" s="67">
        <v>3500</v>
      </c>
      <c r="F10" s="69">
        <v>3500</v>
      </c>
      <c r="G10" s="69"/>
      <c r="H10" s="69">
        <v>3500</v>
      </c>
      <c r="I10" s="69"/>
      <c r="J10" s="69"/>
      <c r="K10" s="69"/>
      <c r="L10" s="69"/>
    </row>
    <row r="11" spans="1:12" ht="19.5" customHeight="1">
      <c r="A11" s="66"/>
      <c r="B11" s="66"/>
      <c r="C11" s="66"/>
      <c r="D11" s="67"/>
      <c r="E11" s="67"/>
      <c r="F11" s="69"/>
      <c r="G11" s="69"/>
      <c r="H11" s="69"/>
      <c r="I11" s="69"/>
      <c r="J11" s="69"/>
      <c r="K11" s="69"/>
      <c r="L11" s="69"/>
    </row>
    <row r="12" spans="1:12" ht="19.5" customHeight="1">
      <c r="A12" s="66"/>
      <c r="B12" s="66"/>
      <c r="C12" s="66"/>
      <c r="D12" s="67"/>
      <c r="E12" s="67"/>
      <c r="F12" s="69"/>
      <c r="G12" s="69"/>
      <c r="H12" s="69"/>
      <c r="I12" s="69"/>
      <c r="J12" s="69"/>
      <c r="K12" s="69"/>
      <c r="L12" s="69"/>
    </row>
    <row r="13" spans="1:12" ht="19.5" customHeight="1">
      <c r="A13" s="66"/>
      <c r="B13" s="66"/>
      <c r="C13" s="66"/>
      <c r="D13" s="67"/>
      <c r="E13" s="67"/>
      <c r="F13" s="69"/>
      <c r="G13" s="69"/>
      <c r="H13" s="69"/>
      <c r="I13" s="69"/>
      <c r="J13" s="69"/>
      <c r="K13" s="69"/>
      <c r="L13" s="69"/>
    </row>
    <row r="14" spans="1:12" ht="19.5" customHeight="1">
      <c r="A14" s="66"/>
      <c r="B14" s="66"/>
      <c r="C14" s="66"/>
      <c r="D14" s="67"/>
      <c r="E14" s="67"/>
      <c r="F14" s="69"/>
      <c r="G14" s="69"/>
      <c r="H14" s="69"/>
      <c r="I14" s="69"/>
      <c r="J14" s="69"/>
      <c r="K14" s="69"/>
      <c r="L14" s="69"/>
    </row>
    <row r="15" spans="1:12" ht="19.5" customHeight="1">
      <c r="A15" s="66"/>
      <c r="B15" s="66"/>
      <c r="C15" s="66"/>
      <c r="D15" s="67"/>
      <c r="E15" s="67"/>
      <c r="F15" s="69"/>
      <c r="G15" s="69"/>
      <c r="H15" s="69"/>
      <c r="I15" s="69"/>
      <c r="J15" s="69"/>
      <c r="K15" s="69"/>
      <c r="L15" s="69"/>
    </row>
    <row r="16" spans="1:12" ht="19.5" customHeight="1">
      <c r="A16" s="66"/>
      <c r="B16" s="66"/>
      <c r="C16" s="66"/>
      <c r="D16" s="67"/>
      <c r="E16" s="67"/>
      <c r="F16" s="69"/>
      <c r="G16" s="69"/>
      <c r="H16" s="69"/>
      <c r="I16" s="69"/>
      <c r="J16" s="69"/>
      <c r="K16" s="69"/>
      <c r="L16" s="69"/>
    </row>
    <row r="17" spans="1:12" ht="19.5" customHeight="1">
      <c r="A17" s="70"/>
      <c r="B17" s="70"/>
      <c r="C17" s="70"/>
      <c r="D17" s="71"/>
      <c r="E17" s="71"/>
      <c r="F17" s="72"/>
      <c r="G17" s="72"/>
      <c r="H17" s="72"/>
      <c r="I17" s="72"/>
      <c r="J17" s="72"/>
      <c r="K17" s="72"/>
      <c r="L17" s="72"/>
    </row>
    <row r="18" spans="1:12" ht="19.5" customHeight="1">
      <c r="A18" s="139" t="s">
        <v>50</v>
      </c>
      <c r="B18" s="140"/>
      <c r="C18" s="140"/>
      <c r="D18" s="73">
        <f>SUM(D9:D17)</f>
        <v>3500</v>
      </c>
      <c r="E18" s="73">
        <f aca="true" t="shared" si="0" ref="E18:J18">SUM(E9:E17)</f>
        <v>3500</v>
      </c>
      <c r="F18" s="73">
        <f t="shared" si="0"/>
        <v>3500</v>
      </c>
      <c r="G18" s="73">
        <f t="shared" si="0"/>
        <v>0</v>
      </c>
      <c r="H18" s="73">
        <f t="shared" si="0"/>
        <v>3500</v>
      </c>
      <c r="I18" s="73">
        <f t="shared" si="0"/>
        <v>0</v>
      </c>
      <c r="J18" s="73">
        <f t="shared" si="0"/>
        <v>0</v>
      </c>
      <c r="K18" s="73">
        <f>SUM(K9:K17)</f>
        <v>0</v>
      </c>
      <c r="L18" s="73">
        <f>SUM(L9:L17)</f>
        <v>0</v>
      </c>
    </row>
    <row r="20" spans="1:9" ht="12.75">
      <c r="A20" s="138" t="s">
        <v>68</v>
      </c>
      <c r="B20" s="138"/>
      <c r="C20" s="138"/>
      <c r="D20" s="138"/>
      <c r="E20" s="138"/>
      <c r="F20" s="138"/>
      <c r="G20" s="138"/>
      <c r="H20" s="138"/>
      <c r="I20" s="74"/>
    </row>
    <row r="21" spans="1:9" ht="12.75">
      <c r="A21" s="138" t="s">
        <v>69</v>
      </c>
      <c r="B21" s="138"/>
      <c r="C21" s="138"/>
      <c r="D21" s="138"/>
      <c r="E21" s="138"/>
      <c r="F21" s="138"/>
      <c r="G21" s="138"/>
      <c r="H21" s="138"/>
      <c r="I21" s="74"/>
    </row>
  </sheetData>
  <sheetProtection/>
  <mergeCells count="18">
    <mergeCell ref="I6:I7"/>
    <mergeCell ref="L5:L7"/>
    <mergeCell ref="A21:H21"/>
    <mergeCell ref="A20:H20"/>
    <mergeCell ref="G6:H6"/>
    <mergeCell ref="A18:C18"/>
    <mergeCell ref="F5:F7"/>
    <mergeCell ref="G5:K5"/>
    <mergeCell ref="K1:L1"/>
    <mergeCell ref="A2:K2"/>
    <mergeCell ref="A4:A7"/>
    <mergeCell ref="B4:B7"/>
    <mergeCell ref="C4:C7"/>
    <mergeCell ref="D4:D7"/>
    <mergeCell ref="E4:E7"/>
    <mergeCell ref="F4:L4"/>
    <mergeCell ref="J6:J7"/>
    <mergeCell ref="K6:K7"/>
  </mergeCells>
  <printOptions horizontalCentered="1"/>
  <pageMargins left="0.15748031496062992" right="0.07874015748031496" top="0.35433070866141736" bottom="0.1968503937007874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showGridLines="0" tabSelected="1" defaultGridColor="0" zoomScale="75" zoomScaleNormal="75" zoomScalePageLayoutView="0" colorId="8" workbookViewId="0" topLeftCell="A4">
      <selection activeCell="A15" sqref="A15"/>
    </sheetView>
  </sheetViews>
  <sheetFormatPr defaultColWidth="9.00390625" defaultRowHeight="12.75"/>
  <cols>
    <col min="1" max="1" width="4.875" style="60" customWidth="1"/>
    <col min="2" max="2" width="5.625" style="34" bestFit="1" customWidth="1"/>
    <col min="3" max="3" width="8.875" style="34" bestFit="1" customWidth="1"/>
    <col min="4" max="4" width="6.875" style="34" customWidth="1"/>
    <col min="5" max="5" width="12.625" style="34" customWidth="1"/>
    <col min="6" max="6" width="13.375" style="34" customWidth="1"/>
    <col min="7" max="7" width="15.00390625" style="34" customWidth="1"/>
    <col min="8" max="8" width="16.75390625" style="34" customWidth="1"/>
    <col min="9" max="9" width="13.875" style="34" customWidth="1"/>
    <col min="10" max="10" width="14.125" style="34" customWidth="1"/>
    <col min="11" max="11" width="12.25390625" style="34" customWidth="1"/>
    <col min="12" max="12" width="15.75390625" style="34" customWidth="1"/>
    <col min="13" max="13" width="13.875" style="34" customWidth="1"/>
    <col min="14" max="16384" width="9.125" style="60" customWidth="1"/>
  </cols>
  <sheetData>
    <row r="1" spans="11:12" ht="59.25" customHeight="1">
      <c r="K1" s="137" t="s">
        <v>92</v>
      </c>
      <c r="L1" s="137"/>
    </row>
    <row r="2" spans="2:12" ht="75" customHeight="1">
      <c r="B2" s="113" t="s">
        <v>84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7:13" ht="12" customHeight="1" thickBot="1">
      <c r="G3" s="61"/>
      <c r="H3" s="61"/>
      <c r="I3" s="61"/>
      <c r="J3" s="61"/>
      <c r="K3" s="62"/>
      <c r="M3" s="36" t="s">
        <v>30</v>
      </c>
    </row>
    <row r="4" spans="1:13" s="63" customFormat="1" ht="17.25" customHeight="1" thickBot="1">
      <c r="A4" s="141"/>
      <c r="B4" s="119" t="s">
        <v>2</v>
      </c>
      <c r="C4" s="119" t="s">
        <v>65</v>
      </c>
      <c r="D4" s="119" t="s">
        <v>52</v>
      </c>
      <c r="E4" s="122" t="s">
        <v>46</v>
      </c>
      <c r="F4" s="125" t="s">
        <v>66</v>
      </c>
      <c r="G4" s="128" t="s">
        <v>45</v>
      </c>
      <c r="H4" s="110"/>
      <c r="I4" s="110"/>
      <c r="J4" s="110"/>
      <c r="K4" s="110"/>
      <c r="L4" s="110"/>
      <c r="M4" s="111"/>
    </row>
    <row r="5" spans="1:13" s="63" customFormat="1" ht="12" customHeight="1">
      <c r="A5" s="142"/>
      <c r="B5" s="120"/>
      <c r="C5" s="120"/>
      <c r="D5" s="120"/>
      <c r="E5" s="123"/>
      <c r="F5" s="126"/>
      <c r="G5" s="130" t="s">
        <v>28</v>
      </c>
      <c r="H5" s="132" t="s">
        <v>45</v>
      </c>
      <c r="I5" s="133"/>
      <c r="J5" s="133"/>
      <c r="K5" s="133"/>
      <c r="L5" s="133"/>
      <c r="M5" s="130" t="s">
        <v>29</v>
      </c>
    </row>
    <row r="6" spans="1:13" s="63" customFormat="1" ht="31.5" customHeight="1">
      <c r="A6" s="142"/>
      <c r="B6" s="120"/>
      <c r="C6" s="120"/>
      <c r="D6" s="120"/>
      <c r="E6" s="123"/>
      <c r="F6" s="126"/>
      <c r="G6" s="130"/>
      <c r="H6" s="134" t="s">
        <v>57</v>
      </c>
      <c r="I6" s="135"/>
      <c r="J6" s="136" t="s">
        <v>59</v>
      </c>
      <c r="K6" s="136" t="s">
        <v>60</v>
      </c>
      <c r="L6" s="136" t="s">
        <v>67</v>
      </c>
      <c r="M6" s="130"/>
    </row>
    <row r="7" spans="1:13" ht="109.5" customHeight="1" thickBot="1">
      <c r="A7" s="143"/>
      <c r="B7" s="121"/>
      <c r="C7" s="121"/>
      <c r="D7" s="121"/>
      <c r="E7" s="124"/>
      <c r="F7" s="127"/>
      <c r="G7" s="131"/>
      <c r="H7" s="30" t="s">
        <v>58</v>
      </c>
      <c r="I7" s="31" t="s">
        <v>61</v>
      </c>
      <c r="J7" s="133"/>
      <c r="K7" s="133"/>
      <c r="L7" s="133"/>
      <c r="M7" s="131"/>
    </row>
    <row r="8" spans="1:13" ht="11.25" customHeight="1">
      <c r="A8" s="75"/>
      <c r="B8" s="64">
        <v>1</v>
      </c>
      <c r="C8" s="64">
        <v>2</v>
      </c>
      <c r="D8" s="64">
        <v>3</v>
      </c>
      <c r="E8" s="64">
        <v>4</v>
      </c>
      <c r="F8" s="65">
        <v>5</v>
      </c>
      <c r="G8" s="64">
        <v>6</v>
      </c>
      <c r="H8" s="64">
        <v>7</v>
      </c>
      <c r="I8" s="64">
        <v>8</v>
      </c>
      <c r="J8" s="64">
        <v>9</v>
      </c>
      <c r="K8" s="64">
        <v>10</v>
      </c>
      <c r="L8" s="64">
        <v>11</v>
      </c>
      <c r="M8" s="64">
        <v>12</v>
      </c>
    </row>
    <row r="9" spans="1:13" ht="19.5" customHeight="1">
      <c r="A9" s="75">
        <v>1</v>
      </c>
      <c r="B9" s="76">
        <v>600</v>
      </c>
      <c r="C9" s="76">
        <v>60014</v>
      </c>
      <c r="D9" s="76">
        <v>2320</v>
      </c>
      <c r="E9" s="77">
        <v>10500</v>
      </c>
      <c r="F9" s="77"/>
      <c r="G9" s="78"/>
      <c r="H9" s="78"/>
      <c r="I9" s="78"/>
      <c r="J9" s="78"/>
      <c r="K9" s="78"/>
      <c r="L9" s="78"/>
      <c r="M9" s="78"/>
    </row>
    <row r="10" spans="1:13" ht="19.5" customHeight="1">
      <c r="A10" s="75">
        <v>2</v>
      </c>
      <c r="B10" s="76">
        <v>600</v>
      </c>
      <c r="C10" s="76">
        <v>60014</v>
      </c>
      <c r="D10" s="76">
        <v>4300</v>
      </c>
      <c r="E10" s="77"/>
      <c r="F10" s="77">
        <v>10500</v>
      </c>
      <c r="G10" s="78">
        <v>10500</v>
      </c>
      <c r="H10" s="78"/>
      <c r="I10" s="78">
        <v>10500</v>
      </c>
      <c r="J10" s="78"/>
      <c r="K10" s="78"/>
      <c r="L10" s="78"/>
      <c r="M10" s="78"/>
    </row>
    <row r="11" spans="1:13" ht="19.5" customHeight="1">
      <c r="A11" s="75">
        <v>3</v>
      </c>
      <c r="B11" s="76">
        <v>750</v>
      </c>
      <c r="C11" s="76">
        <v>75020</v>
      </c>
      <c r="D11" s="76">
        <v>2320</v>
      </c>
      <c r="E11" s="77">
        <v>4500</v>
      </c>
      <c r="F11" s="77"/>
      <c r="G11" s="78"/>
      <c r="H11" s="78"/>
      <c r="I11" s="78"/>
      <c r="J11" s="78"/>
      <c r="K11" s="78"/>
      <c r="L11" s="78"/>
      <c r="M11" s="78"/>
    </row>
    <row r="12" spans="1:13" ht="19.5" customHeight="1">
      <c r="A12" s="75">
        <v>4</v>
      </c>
      <c r="B12" s="76">
        <v>750</v>
      </c>
      <c r="C12" s="76">
        <v>75020</v>
      </c>
      <c r="D12" s="76">
        <v>4010</v>
      </c>
      <c r="E12" s="77"/>
      <c r="F12" s="77">
        <v>3760</v>
      </c>
      <c r="G12" s="78">
        <v>3760</v>
      </c>
      <c r="H12" s="78">
        <v>3760</v>
      </c>
      <c r="I12" s="78"/>
      <c r="J12" s="78"/>
      <c r="K12" s="78"/>
      <c r="L12" s="78"/>
      <c r="M12" s="78"/>
    </row>
    <row r="13" spans="1:13" ht="19.5" customHeight="1">
      <c r="A13" s="75">
        <v>5</v>
      </c>
      <c r="B13" s="76">
        <v>750</v>
      </c>
      <c r="C13" s="76">
        <v>75020</v>
      </c>
      <c r="D13" s="76">
        <v>4110</v>
      </c>
      <c r="E13" s="77"/>
      <c r="F13" s="77">
        <v>647</v>
      </c>
      <c r="G13" s="78">
        <v>647</v>
      </c>
      <c r="H13" s="78">
        <v>647</v>
      </c>
      <c r="I13" s="78"/>
      <c r="J13" s="78"/>
      <c r="K13" s="78"/>
      <c r="L13" s="78"/>
      <c r="M13" s="78"/>
    </row>
    <row r="14" spans="1:13" ht="19.5" customHeight="1">
      <c r="A14" s="75">
        <v>6</v>
      </c>
      <c r="B14" s="76">
        <v>750</v>
      </c>
      <c r="C14" s="76">
        <v>75020</v>
      </c>
      <c r="D14" s="76">
        <v>4120</v>
      </c>
      <c r="E14" s="77"/>
      <c r="F14" s="77">
        <v>93</v>
      </c>
      <c r="G14" s="78">
        <v>93</v>
      </c>
      <c r="H14" s="78">
        <v>93</v>
      </c>
      <c r="I14" s="78"/>
      <c r="J14" s="78"/>
      <c r="K14" s="78"/>
      <c r="L14" s="78"/>
      <c r="M14" s="78"/>
    </row>
    <row r="15" spans="1:13" ht="19.5" customHeight="1">
      <c r="A15" s="75"/>
      <c r="B15" s="76"/>
      <c r="C15" s="76"/>
      <c r="D15" s="76"/>
      <c r="E15" s="77"/>
      <c r="F15" s="77"/>
      <c r="G15" s="78"/>
      <c r="H15" s="78"/>
      <c r="I15" s="78"/>
      <c r="J15" s="78"/>
      <c r="K15" s="78"/>
      <c r="L15" s="78"/>
      <c r="M15" s="78"/>
    </row>
    <row r="16" spans="1:13" ht="19.5" customHeight="1">
      <c r="A16" s="75"/>
      <c r="B16" s="76"/>
      <c r="C16" s="76"/>
      <c r="D16" s="76"/>
      <c r="E16" s="77"/>
      <c r="F16" s="77"/>
      <c r="G16" s="78"/>
      <c r="H16" s="78"/>
      <c r="I16" s="78"/>
      <c r="J16" s="78"/>
      <c r="K16" s="78"/>
      <c r="L16" s="78"/>
      <c r="M16" s="78"/>
    </row>
    <row r="17" spans="1:13" ht="19.5" customHeight="1">
      <c r="A17" s="75"/>
      <c r="B17" s="139" t="s">
        <v>50</v>
      </c>
      <c r="C17" s="140"/>
      <c r="D17" s="140"/>
      <c r="E17" s="73">
        <f aca="true" t="shared" si="0" ref="E17:M17">SUM(E9:E16)</f>
        <v>15000</v>
      </c>
      <c r="F17" s="73">
        <f t="shared" si="0"/>
        <v>15000</v>
      </c>
      <c r="G17" s="73">
        <f t="shared" si="0"/>
        <v>15000</v>
      </c>
      <c r="H17" s="73">
        <f t="shared" si="0"/>
        <v>4500</v>
      </c>
      <c r="I17" s="73">
        <f t="shared" si="0"/>
        <v>10500</v>
      </c>
      <c r="J17" s="73">
        <f t="shared" si="0"/>
        <v>0</v>
      </c>
      <c r="K17" s="73">
        <f t="shared" si="0"/>
        <v>0</v>
      </c>
      <c r="L17" s="73">
        <f t="shared" si="0"/>
        <v>0</v>
      </c>
      <c r="M17" s="73">
        <f t="shared" si="0"/>
        <v>0</v>
      </c>
    </row>
    <row r="19" spans="2:10" ht="12.75">
      <c r="B19" s="138" t="s">
        <v>68</v>
      </c>
      <c r="C19" s="138"/>
      <c r="D19" s="138"/>
      <c r="E19" s="138"/>
      <c r="F19" s="138"/>
      <c r="G19" s="138"/>
      <c r="H19" s="138"/>
      <c r="I19" s="138"/>
      <c r="J19" s="74"/>
    </row>
    <row r="20" spans="2:10" ht="12.75">
      <c r="B20" s="138" t="s">
        <v>69</v>
      </c>
      <c r="C20" s="138"/>
      <c r="D20" s="138"/>
      <c r="E20" s="138"/>
      <c r="F20" s="138"/>
      <c r="G20" s="138"/>
      <c r="H20" s="138"/>
      <c r="I20" s="138"/>
      <c r="J20" s="74"/>
    </row>
    <row r="22" spans="2:7" ht="12.75">
      <c r="B22" s="79"/>
      <c r="C22" s="79"/>
      <c r="D22" s="79"/>
      <c r="E22" s="79"/>
      <c r="F22" s="79"/>
      <c r="G22" s="79"/>
    </row>
  </sheetData>
  <sheetProtection/>
  <mergeCells count="19">
    <mergeCell ref="L6:L7"/>
    <mergeCell ref="J6:J7"/>
    <mergeCell ref="M5:M7"/>
    <mergeCell ref="B20:I20"/>
    <mergeCell ref="B19:I19"/>
    <mergeCell ref="H6:I6"/>
    <mergeCell ref="B17:D17"/>
    <mergeCell ref="G5:G7"/>
    <mergeCell ref="H5:L5"/>
    <mergeCell ref="K1:L1"/>
    <mergeCell ref="A4:A7"/>
    <mergeCell ref="B2:L2"/>
    <mergeCell ref="B4:B7"/>
    <mergeCell ref="C4:C7"/>
    <mergeCell ref="D4:D7"/>
    <mergeCell ref="E4:E7"/>
    <mergeCell ref="F4:F7"/>
    <mergeCell ref="G4:M4"/>
    <mergeCell ref="K6:K7"/>
  </mergeCells>
  <printOptions horizontalCentered="1"/>
  <pageMargins left="0.1968503937007874" right="0" top="0.5511811023622047" bottom="0.1968503937007874" header="0.5118110236220472" footer="0.5118110236220472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showGridLines="0" defaultGridColor="0" colorId="15" workbookViewId="0" topLeftCell="A1">
      <selection activeCell="B1" sqref="B1"/>
    </sheetView>
  </sheetViews>
  <sheetFormatPr defaultColWidth="9.00390625" defaultRowHeight="12.75"/>
  <cols>
    <col min="1" max="1" width="4.75390625" style="80" customWidth="1"/>
    <col min="2" max="2" width="30.00390625" style="80" customWidth="1"/>
    <col min="3" max="3" width="16.125" style="80" customWidth="1"/>
    <col min="4" max="4" width="10.75390625" style="80" customWidth="1"/>
    <col min="5" max="5" width="10.25390625" style="80" customWidth="1"/>
    <col min="6" max="6" width="9.75390625" style="80" customWidth="1"/>
    <col min="7" max="7" width="10.625" style="80" customWidth="1"/>
    <col min="8" max="8" width="19.375" style="80" customWidth="1"/>
    <col min="9" max="16384" width="9.25390625" style="80" customWidth="1"/>
  </cols>
  <sheetData>
    <row r="1" spans="7:8" ht="48.75" customHeight="1">
      <c r="G1" s="137" t="s">
        <v>93</v>
      </c>
      <c r="H1" s="137"/>
    </row>
    <row r="2" spans="1:8" ht="48" customHeight="1">
      <c r="A2" s="144" t="s">
        <v>85</v>
      </c>
      <c r="B2" s="144"/>
      <c r="C2" s="144"/>
      <c r="D2" s="144"/>
      <c r="E2" s="144"/>
      <c r="F2" s="144"/>
      <c r="G2" s="144"/>
      <c r="H2" s="144"/>
    </row>
    <row r="3" spans="1:8" ht="16.5" customHeight="1">
      <c r="A3" s="81"/>
      <c r="B3" s="81"/>
      <c r="C3" s="81"/>
      <c r="D3" s="81"/>
      <c r="E3" s="81"/>
      <c r="F3" s="81"/>
      <c r="G3" s="81"/>
      <c r="H3" s="82" t="s">
        <v>30</v>
      </c>
    </row>
    <row r="4" spans="1:8" ht="45.75" customHeight="1">
      <c r="A4" s="83"/>
      <c r="B4" s="83" t="s">
        <v>0</v>
      </c>
      <c r="C4" s="84" t="s">
        <v>74</v>
      </c>
      <c r="D4" s="84" t="s">
        <v>5</v>
      </c>
      <c r="E4" s="84"/>
      <c r="F4" s="84" t="s">
        <v>70</v>
      </c>
      <c r="G4" s="84"/>
      <c r="H4" s="84" t="s">
        <v>76</v>
      </c>
    </row>
    <row r="5" spans="1:8" ht="43.5" customHeight="1">
      <c r="A5" s="83"/>
      <c r="B5" s="83"/>
      <c r="C5" s="84"/>
      <c r="D5" s="84" t="s">
        <v>75</v>
      </c>
      <c r="E5" s="84" t="s">
        <v>79</v>
      </c>
      <c r="F5" s="84" t="s">
        <v>75</v>
      </c>
      <c r="G5" s="84" t="s">
        <v>78</v>
      </c>
      <c r="H5" s="84"/>
    </row>
    <row r="6" spans="1:8" ht="12.75" customHeight="1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</row>
    <row r="7" spans="1:8" ht="29.25" customHeight="1">
      <c r="A7" s="83" t="s">
        <v>6</v>
      </c>
      <c r="B7" s="86" t="s">
        <v>7</v>
      </c>
      <c r="C7" s="87">
        <f aca="true" t="shared" si="0" ref="C7:H7">C9</f>
        <v>40000</v>
      </c>
      <c r="D7" s="87">
        <v>842500</v>
      </c>
      <c r="E7" s="87">
        <f t="shared" si="0"/>
        <v>0</v>
      </c>
      <c r="F7" s="87">
        <v>841600</v>
      </c>
      <c r="G7" s="87">
        <f t="shared" si="0"/>
        <v>0</v>
      </c>
      <c r="H7" s="87">
        <f t="shared" si="0"/>
        <v>40450</v>
      </c>
    </row>
    <row r="8" spans="1:8" ht="19.5" customHeight="1">
      <c r="A8" s="88"/>
      <c r="B8" s="89" t="s">
        <v>45</v>
      </c>
      <c r="C8" s="87"/>
      <c r="D8" s="87"/>
      <c r="E8" s="87"/>
      <c r="F8" s="87"/>
      <c r="G8" s="87"/>
      <c r="H8" s="87"/>
    </row>
    <row r="9" spans="1:8" ht="24.75" customHeight="1">
      <c r="A9" s="88"/>
      <c r="B9" s="90" t="s">
        <v>77</v>
      </c>
      <c r="C9" s="87">
        <v>40000</v>
      </c>
      <c r="D9" s="87">
        <v>1051400</v>
      </c>
      <c r="E9" s="87"/>
      <c r="F9" s="87">
        <v>1050950</v>
      </c>
      <c r="G9" s="87">
        <v>0</v>
      </c>
      <c r="H9" s="87">
        <f>C9+D9-F9</f>
        <v>40450</v>
      </c>
    </row>
    <row r="10" spans="1:8" ht="19.5" customHeight="1">
      <c r="A10" s="88"/>
      <c r="B10" s="89" t="s">
        <v>9</v>
      </c>
      <c r="C10" s="88"/>
      <c r="D10" s="88"/>
      <c r="E10" s="88"/>
      <c r="F10" s="88"/>
      <c r="G10" s="88"/>
      <c r="H10" s="88"/>
    </row>
    <row r="11" spans="1:8" ht="19.5" customHeight="1">
      <c r="A11" s="88"/>
      <c r="B11" s="89" t="s">
        <v>10</v>
      </c>
      <c r="C11" s="91"/>
      <c r="D11" s="91"/>
      <c r="E11" s="91"/>
      <c r="F11" s="91"/>
      <c r="G11" s="91"/>
      <c r="H11" s="91"/>
    </row>
  </sheetData>
  <mergeCells count="2">
    <mergeCell ref="A2:H2"/>
    <mergeCell ref="G1:H1"/>
  </mergeCells>
  <printOptions horizontalCentered="1"/>
  <pageMargins left="0.5701388888888889" right="0.5402777777777777" top="0.4597222222222222" bottom="0.3798611111111111" header="0.5118055555555555" footer="0.5118055555555555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E5" sqref="E5"/>
    </sheetView>
  </sheetViews>
  <sheetFormatPr defaultColWidth="9.00390625" defaultRowHeight="12.75"/>
  <cols>
    <col min="1" max="1" width="4.00390625" style="34" customWidth="1"/>
    <col min="2" max="2" width="8.125" style="34" customWidth="1"/>
    <col min="3" max="3" width="9.875" style="34" customWidth="1"/>
    <col min="4" max="4" width="5.75390625" style="34" customWidth="1"/>
    <col min="5" max="5" width="41.625" style="34" customWidth="1"/>
    <col min="6" max="6" width="22.375" style="34" customWidth="1"/>
    <col min="7" max="16384" width="9.125" style="34" customWidth="1"/>
  </cols>
  <sheetData>
    <row r="1" ht="48.75" customHeight="1">
      <c r="F1" s="105" t="s">
        <v>94</v>
      </c>
    </row>
    <row r="2" spans="1:10" ht="48" customHeight="1">
      <c r="A2" s="113" t="s">
        <v>86</v>
      </c>
      <c r="B2" s="113"/>
      <c r="C2" s="113"/>
      <c r="D2" s="113"/>
      <c r="E2" s="113"/>
      <c r="F2" s="113"/>
      <c r="G2" s="92"/>
      <c r="I2" s="93"/>
      <c r="J2" s="93"/>
    </row>
    <row r="3" spans="1:10" ht="9.75" customHeight="1">
      <c r="A3" s="33"/>
      <c r="B3" s="33"/>
      <c r="C3" s="33"/>
      <c r="D3" s="33"/>
      <c r="E3" s="33"/>
      <c r="F3" s="36" t="s">
        <v>30</v>
      </c>
      <c r="I3" s="93"/>
      <c r="J3" s="93"/>
    </row>
    <row r="4" spans="1:6" ht="64.5" customHeight="1">
      <c r="A4" s="37" t="s">
        <v>42</v>
      </c>
      <c r="B4" s="37" t="s">
        <v>2</v>
      </c>
      <c r="C4" s="37" t="s">
        <v>3</v>
      </c>
      <c r="D4" s="37" t="s">
        <v>51</v>
      </c>
      <c r="E4" s="37" t="s">
        <v>33</v>
      </c>
      <c r="F4" s="38" t="s">
        <v>32</v>
      </c>
    </row>
    <row r="5" spans="1:6" ht="12" customHeight="1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</row>
    <row r="6" spans="1:6" ht="30" customHeight="1">
      <c r="A6" s="42">
        <v>1</v>
      </c>
      <c r="B6" s="42">
        <v>921</v>
      </c>
      <c r="C6" s="42">
        <v>92109</v>
      </c>
      <c r="D6" s="42">
        <v>2480</v>
      </c>
      <c r="E6" s="43" t="s">
        <v>71</v>
      </c>
      <c r="F6" s="55">
        <v>380000</v>
      </c>
    </row>
    <row r="7" spans="1:6" ht="30" customHeight="1">
      <c r="A7" s="45">
        <v>2</v>
      </c>
      <c r="B7" s="45">
        <v>921</v>
      </c>
      <c r="C7" s="45">
        <v>92116</v>
      </c>
      <c r="D7" s="45">
        <v>2480</v>
      </c>
      <c r="E7" s="94" t="s">
        <v>72</v>
      </c>
      <c r="F7" s="95">
        <v>240000</v>
      </c>
    </row>
    <row r="8" spans="1:6" ht="30" customHeight="1">
      <c r="A8" s="46"/>
      <c r="B8" s="46"/>
      <c r="C8" s="46"/>
      <c r="D8" s="46"/>
      <c r="E8" s="46"/>
      <c r="F8" s="95"/>
    </row>
    <row r="9" spans="1:6" ht="30" customHeight="1">
      <c r="A9" s="49"/>
      <c r="B9" s="49"/>
      <c r="C9" s="49"/>
      <c r="D9" s="49"/>
      <c r="E9" s="49"/>
      <c r="F9" s="96"/>
    </row>
    <row r="10" spans="1:6" ht="30" customHeight="1">
      <c r="A10" s="145" t="s">
        <v>50</v>
      </c>
      <c r="B10" s="146"/>
      <c r="C10" s="146"/>
      <c r="D10" s="146"/>
      <c r="E10" s="147"/>
      <c r="F10" s="54">
        <f>SUM(F6:F8)</f>
        <v>620000</v>
      </c>
    </row>
    <row r="12" ht="12.75">
      <c r="A12" s="97" t="s">
        <v>73</v>
      </c>
    </row>
  </sheetData>
  <sheetProtection/>
  <mergeCells count="2">
    <mergeCell ref="A10:E10"/>
    <mergeCell ref="A2:F2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7">
      <selection activeCell="E12" sqref="E12"/>
    </sheetView>
  </sheetViews>
  <sheetFormatPr defaultColWidth="9.00390625" defaultRowHeight="12.75"/>
  <cols>
    <col min="1" max="1" width="5.25390625" style="60" customWidth="1"/>
    <col min="2" max="2" width="9.125" style="60" customWidth="1"/>
    <col min="3" max="3" width="11.00390625" style="60" customWidth="1"/>
    <col min="4" max="4" width="5.00390625" style="60" customWidth="1"/>
    <col min="5" max="5" width="43.875" style="60" customWidth="1"/>
    <col min="6" max="6" width="19.625" style="60" customWidth="1"/>
    <col min="7" max="16384" width="9.125" style="60" customWidth="1"/>
  </cols>
  <sheetData>
    <row r="1" ht="56.25" customHeight="1">
      <c r="F1" s="105" t="s">
        <v>95</v>
      </c>
    </row>
    <row r="2" spans="1:7" ht="60" customHeight="1">
      <c r="A2" s="113" t="s">
        <v>87</v>
      </c>
      <c r="B2" s="113"/>
      <c r="C2" s="113"/>
      <c r="D2" s="113"/>
      <c r="E2" s="113"/>
      <c r="F2" s="113"/>
      <c r="G2" s="98"/>
    </row>
    <row r="3" spans="1:6" ht="9.75" customHeight="1">
      <c r="A3" s="33"/>
      <c r="B3" s="33"/>
      <c r="C3" s="33"/>
      <c r="D3" s="33"/>
      <c r="E3" s="33"/>
      <c r="F3" s="36" t="s">
        <v>30</v>
      </c>
    </row>
    <row r="4" spans="1:6" ht="64.5" customHeight="1">
      <c r="A4" s="37" t="s">
        <v>42</v>
      </c>
      <c r="B4" s="37" t="s">
        <v>2</v>
      </c>
      <c r="C4" s="37" t="s">
        <v>3</v>
      </c>
      <c r="D4" s="37" t="s">
        <v>51</v>
      </c>
      <c r="E4" s="37" t="s">
        <v>31</v>
      </c>
      <c r="F4" s="38" t="s">
        <v>32</v>
      </c>
    </row>
    <row r="5" spans="1:6" s="99" customFormat="1" ht="12" customHeight="1">
      <c r="A5" s="64">
        <v>1</v>
      </c>
      <c r="B5" s="64">
        <v>2</v>
      </c>
      <c r="C5" s="64">
        <v>3</v>
      </c>
      <c r="D5" s="64">
        <v>4</v>
      </c>
      <c r="E5" s="64">
        <v>5</v>
      </c>
      <c r="F5" s="64">
        <v>6</v>
      </c>
    </row>
    <row r="6" spans="1:6" ht="43.5" customHeight="1">
      <c r="A6" s="42">
        <v>1</v>
      </c>
      <c r="B6" s="42">
        <v>801</v>
      </c>
      <c r="C6" s="42">
        <v>80104</v>
      </c>
      <c r="D6" s="42">
        <v>2820</v>
      </c>
      <c r="E6" s="100" t="s">
        <v>56</v>
      </c>
      <c r="F6" s="101">
        <v>25000</v>
      </c>
    </row>
    <row r="7" spans="1:6" ht="44.25" customHeight="1">
      <c r="A7" s="45">
        <v>2</v>
      </c>
      <c r="B7" s="45">
        <v>921</v>
      </c>
      <c r="C7" s="45">
        <v>92195</v>
      </c>
      <c r="D7" s="45">
        <v>2820</v>
      </c>
      <c r="E7" s="100" t="s">
        <v>56</v>
      </c>
      <c r="F7" s="102">
        <v>5000</v>
      </c>
    </row>
    <row r="8" spans="1:6" ht="41.25" customHeight="1">
      <c r="A8" s="45">
        <v>2</v>
      </c>
      <c r="B8" s="45">
        <v>926</v>
      </c>
      <c r="C8" s="45">
        <v>92605</v>
      </c>
      <c r="D8" s="45">
        <v>2820</v>
      </c>
      <c r="E8" s="100" t="s">
        <v>56</v>
      </c>
      <c r="F8" s="102">
        <v>145000</v>
      </c>
    </row>
    <row r="9" spans="1:6" ht="30" customHeight="1">
      <c r="A9" s="103"/>
      <c r="B9" s="103"/>
      <c r="C9" s="103"/>
      <c r="D9" s="103"/>
      <c r="E9" s="103"/>
      <c r="F9" s="104"/>
    </row>
    <row r="10" spans="1:6" ht="30" customHeight="1">
      <c r="A10" s="145" t="s">
        <v>50</v>
      </c>
      <c r="B10" s="146"/>
      <c r="C10" s="146"/>
      <c r="D10" s="146"/>
      <c r="E10" s="147"/>
      <c r="F10" s="54">
        <f>SUM(F6:F9)</f>
        <v>175000</v>
      </c>
    </row>
    <row r="12" ht="12.75">
      <c r="A12" s="97" t="s">
        <v>73</v>
      </c>
    </row>
  </sheetData>
  <sheetProtection/>
  <mergeCells count="2">
    <mergeCell ref="A2:F2"/>
    <mergeCell ref="A10:E10"/>
  </mergeCells>
  <printOptions horizontalCentered="1"/>
  <pageMargins left="0.57" right="0.54" top="2.204724409448819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RyszardM</cp:lastModifiedBy>
  <cp:lastPrinted>2012-11-14T10:39:30Z</cp:lastPrinted>
  <dcterms:created xsi:type="dcterms:W3CDTF">1998-12-09T13:02:10Z</dcterms:created>
  <dcterms:modified xsi:type="dcterms:W3CDTF">2012-11-20T06:44:08Z</dcterms:modified>
  <cp:category/>
  <cp:version/>
  <cp:contentType/>
  <cp:contentStatus/>
</cp:coreProperties>
</file>