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3" sheetId="11" r:id="rId11"/>
  </sheets>
  <definedNames>
    <definedName name="_xlnm.Print_Area_8" localSheetId="8">'11'!$A$1:$H$11</definedName>
    <definedName name="_xlnm.Print_Area" localSheetId="7">'10'!$A$1:$L$21</definedName>
    <definedName name="_xlnm.Print_Area" localSheetId="8">'11'!$A$1:$H$11</definedName>
    <definedName name="_xlnm.Print_Area" localSheetId="9">'12'!$A$1:$F$12</definedName>
    <definedName name="_xlnm.Print_Area" localSheetId="10">'13'!$A$1:$F$11</definedName>
    <definedName name="_xlnm.Print_Area" localSheetId="1">'4'!$A$1:$L$36</definedName>
    <definedName name="_xlnm.Print_Area" localSheetId="2">'5'!$A$1:$L$21</definedName>
    <definedName name="_xlnm.Print_Area" localSheetId="3">'6'!$A$1:$M$23</definedName>
    <definedName name="_xlnm.Print_Area" localSheetId="4">'7'!$A$1:$G$71</definedName>
    <definedName name="_xlnm.Print_Area" localSheetId="5">'8'!$A$1:$L$24</definedName>
    <definedName name="_xlnm.Print_Area" localSheetId="6">'9'!$A$1:$L$21</definedName>
  </definedNames>
  <calcPr fullCalcOnLoad="1"/>
</workbook>
</file>

<file path=xl/sharedStrings.xml><?xml version="1.0" encoding="utf-8"?>
<sst xmlns="http://schemas.openxmlformats.org/spreadsheetml/2006/main" count="289" uniqueCount="131">
  <si>
    <t>Wyszczególnienie</t>
  </si>
  <si>
    <t>4.</t>
  </si>
  <si>
    <t>Dział</t>
  </si>
  <si>
    <t>Rozdział</t>
  </si>
  <si>
    <t>Treść</t>
  </si>
  <si>
    <t>Przychody</t>
  </si>
  <si>
    <t>I.</t>
  </si>
  <si>
    <t>Zakłady budżetowe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</si>
  <si>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</si>
  <si>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</si>
  <si>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</si>
  <si>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</si>
  <si>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</si>
  <si>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</si>
  <si>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</si>
  <si>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</si>
  <si>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</si>
  <si>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</si>
  <si>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</si>
  <si>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</si>
  <si>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</si>
  <si>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</si>
  <si>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</si>
  <si>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</si>
  <si>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</si>
  <si>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</si>
  <si>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</si>
  <si>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</si>
  <si>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</si>
  <si>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</si>
  <si>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Wydatki majątkowe</t>
  </si>
  <si>
    <t>w złotych</t>
  </si>
  <si>
    <t>Nazwa zadania</t>
  </si>
  <si>
    <t>Kwota dotacji</t>
  </si>
  <si>
    <t>Nazwa instytucji</t>
  </si>
  <si>
    <t>§ 991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</si>
  <si>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</si>
  <si>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</si>
  <si>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</si>
  <si>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</si>
  <si>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</si>
  <si>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</si>
  <si>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</si>
  <si>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</si>
  <si>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</si>
  <si>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</si>
  <si>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z tego: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</si>
  <si>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</si>
  <si>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</si>
  <si>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</si>
  <si>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</si>
  <si>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</si>
  <si>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§*</t>
  </si>
  <si>
    <t>§**</t>
  </si>
  <si>
    <t xml:space="preserve">§ 944 </t>
  </si>
  <si>
    <t>Papiery wartościowe (obligacje)</t>
  </si>
  <si>
    <t>Wykup papierów wartościowych (obligacji)</t>
  </si>
  <si>
    <t>Dotacja celowa z budżetu na finansowanie lub dofinansowanie zadań zleconych do realizacji stowarzyszeniom</t>
  </si>
  <si>
    <t>Wydatki jednostek budżetowych</t>
  </si>
  <si>
    <t>Wynagrodzenia i składki od nich naliczane</t>
  </si>
  <si>
    <t>Dotacje na zadania bieżące</t>
  </si>
  <si>
    <t>Świadczenia na rzecz osób fizycznych</t>
  </si>
  <si>
    <t>Wydatki związane z realizacją zadań statutowych</t>
  </si>
  <si>
    <t>Inne źródła</t>
  </si>
  <si>
    <t>9.</t>
  </si>
  <si>
    <t>Wolne środki</t>
  </si>
  <si>
    <t>§ 950</t>
  </si>
  <si>
    <t>Rozdział*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</si>
  <si>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</si>
  <si>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</si>
  <si>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* kol. 2 do fakultatywnego wykorzystania  w zakresie dochodów</t>
  </si>
  <si>
    <t>** kol. 3 do fakultatywnego wykorzystania  w zakresie wydatków</t>
  </si>
  <si>
    <t>Koszty</t>
  </si>
  <si>
    <t>Trzcińskie Centrum Kultury w Trzcińsku-Zdroju</t>
  </si>
  <si>
    <t>Miejsko-Gminna Biblioteka Publiczna w Trzcinsku-Zdroju</t>
  </si>
  <si>
    <t>* kol. 4 do wykorzystania fakultatywnego</t>
  </si>
  <si>
    <t>Ogółem:</t>
  </si>
  <si>
    <t>Pozostałe wydatki</t>
  </si>
  <si>
    <t>Fundusz sołecki</t>
  </si>
  <si>
    <t>Jednostka pomocnicza</t>
  </si>
  <si>
    <t>Sołectwo Rosnowo</t>
  </si>
  <si>
    <t>Sołectwo Chełm Dolny</t>
  </si>
  <si>
    <t>Sołectwo Gogolice</t>
  </si>
  <si>
    <t>Sołectwo Strzeszów</t>
  </si>
  <si>
    <t>Sołectwo Stołeczna</t>
  </si>
  <si>
    <t>Sołectwo Górczyn</t>
  </si>
  <si>
    <t>Sołectwo Piaseczno</t>
  </si>
  <si>
    <t>Sołectwo Góralice</t>
  </si>
  <si>
    <t>Sołectwo Klasztorne</t>
  </si>
  <si>
    <t>Sołectwo Tchórzno</t>
  </si>
  <si>
    <t>Sołectwo Chełm Górny</t>
  </si>
  <si>
    <t>Sołectwo Dobropole</t>
  </si>
  <si>
    <t>Stan środków obrotowych na początek roku</t>
  </si>
  <si>
    <t>ogółem</t>
  </si>
  <si>
    <t>Stan środków obrotowych na koniec roku</t>
  </si>
  <si>
    <t>1.Zakład Komunalny w Trzcińsku-Zdroju</t>
  </si>
  <si>
    <t>w tym: wpłata do budżetu</t>
  </si>
  <si>
    <t>w tym: dotacje z budżetu</t>
  </si>
  <si>
    <t>Załącznik Nr 4 do uchwały Nr ….. Rady Miejskiej w Trzcińsku-Zdroju z dnia ……. 2015 roku.</t>
  </si>
  <si>
    <t>w tym: spłata kredytów otrzymanych na finansowanie zadań realizowanych z udziałem środków pochodzących z budżetu UE</t>
  </si>
  <si>
    <t>Dochody i wydatki
budżetu Gminy Trzcinsko-Zdrój
związane z realizacją zadań z zakresu administracji rządowej i innych zadań zleconych odrębnymi ustawami
w 2017 r.</t>
  </si>
  <si>
    <t>Dochody i wydatki
budżetu Gminy Trzcińsko-Zdrój
związane z realizacją zadań z zakresu administracji rządowej wykonywanych na podstawie porozumień z organami administracji rządowej w 2017 r.</t>
  </si>
  <si>
    <t>Dochody i wydatki
budżetu Gminy Trzcińsko-Zdrój
związane z realizacją zadań wykonywanych na podstawie porozumień (umów) między jednostkami samorządu terytorialnego w 2017 r.</t>
  </si>
  <si>
    <t>Wydatki jednostek pomocniczych
w ramach budżetu  Gminy Trzcińsko-Zdrój
w 2017 r.</t>
  </si>
  <si>
    <t>Plan wydatków
ogółem
na 2017 r.</t>
  </si>
  <si>
    <t>Dotacje celowe udzielone w 2017 r. na zadania własne gminy  realizowane przez podmioty nienależące do sektora finansów publicznych</t>
  </si>
  <si>
    <t>Dotacje podmiotowe dla jednostek sektora finansów publicznych
udzielone z budżetu Gminy Trzcińsko-Zdrój
w 2017 r.</t>
  </si>
  <si>
    <t>Plan przychodów oraz kosztów samorządowych zakładów budżetowych w 2017 r.</t>
  </si>
  <si>
    <t>Załącznik Nr 8 do uchwały Nr ….. Rady Miejskiej w Trzcińsku-Zdroju z dnia ……. 2016 roku.</t>
  </si>
  <si>
    <t>Załącznik Nr 10 do uchwały Nr ….. Rady Miejskiej w Trzcińsku-Zdroju z dnia ……. 2016 roku.</t>
  </si>
  <si>
    <t>Załącznik Nr 9 do uchwały Nr ….. Rady Miejskiej w Trzcińsku-Zdroju z dnia ……. 2016 roku.</t>
  </si>
  <si>
    <t>Załącznik Nr 7 do uchwały Nr ….. Rady Miejskiej w Trzcińsku-Zdroju z dnia ……. 2016 roku.</t>
  </si>
  <si>
    <t>Załącznik Nr 6 do uchwały Nr ….. Rady Miejskiej w Trzcińsku-Zdroju z dnia ……. 2016 roku.</t>
  </si>
  <si>
    <t>Załącznik Nr 5 do uchwały Nr ….. Rady Miejskiej w Trzcińsku-Zdroju z dnia ……. 2016 roku.</t>
  </si>
  <si>
    <t>Załącznik Nr 3 do uchwały Nr ….. Rady Miejskiej w Trzcińsku-Zdroju z dnia ……. 2016 roku.</t>
  </si>
  <si>
    <t>Przychody i rozchody
budżetu Gminy Trzcińsko-Zdrój w 2017 r.</t>
  </si>
  <si>
    <t>Kwota
2017 r.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</si>
  <si>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</t>
  </si>
  <si>
    <t>Załącznik Nr 11 do uchwały Nr ….. Rady Miejskiej w Trzcińsku-Zdroju z dnia ……. 2016 roku.</t>
  </si>
  <si>
    <t>Załącznik Nr 12 do uchwały Nr ….. Rady Miejskiej w Trzcińsku-Zdroju z dnia ……. 2016 roku.</t>
  </si>
  <si>
    <t>Załącznik Nr 13 do uchwały Nr ….. Rady Miejskiej w Trzcińsku-Zdroju z dnia ……. 2016 roku.</t>
  </si>
  <si>
    <t>Dochody
ogółem</t>
  </si>
  <si>
    <t>Dochody i wydatki
budżetu Gminy Trzcińsko-Zdrój
związane z realizacją zadań z zakresu ochrony środowiska i gospodarki wodnej  w 2017 r.</t>
  </si>
  <si>
    <t>Dochody i wydatki
budżetu Gminy Trzcińsko-Zdrój
związane z realizacją zadań z określonych w gminnym programie profilaktyki i rozwiązywania problemów alkoholowych oraz przeciwdziałania narkomanii  w 2017 r.</t>
  </si>
  <si>
    <t>0480</t>
  </si>
  <si>
    <t>0490</t>
  </si>
  <si>
    <t>4010</t>
  </si>
  <si>
    <t>0690</t>
  </si>
  <si>
    <t>0920</t>
  </si>
  <si>
    <t>Dochody i wydatki
budżetu Gminy Trzcińsko-Zdrój
związane z realizacją zadań związanych z funkcjonowaniem systemu gospodarowania odpadami komunalnymi w 2017 r.</t>
  </si>
  <si>
    <t>w tym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</si>
</sst>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??"/>
    <numFmt numFmtId="165" formatCode="?????"/>
    <numFmt numFmtId="166" formatCode="0000"/>
    <numFmt numFmtId="167" formatCode="????"/>
    <numFmt numFmtId="168" formatCode="000"/>
    <numFmt numFmtId="169" formatCode="0000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 CE"/>
      <family val="2"/>
    </font>
    <font>
      <i/>
      <u val="single"/>
      <sz val="8"/>
      <name val="Arial CE"/>
      <family val="0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horizontal="right"/>
    </xf>
    <xf numFmtId="0" fontId="4" fillId="20" borderId="12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vertical="center"/>
    </xf>
    <xf numFmtId="0" fontId="13" fillId="24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171" fontId="0" fillId="0" borderId="12" xfId="42" applyNumberFormat="1" applyFont="1" applyBorder="1" applyAlignment="1">
      <alignment vertical="center"/>
    </xf>
    <xf numFmtId="171" fontId="0" fillId="0" borderId="13" xfId="42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71" fontId="0" fillId="0" borderId="12" xfId="42" applyNumberFormat="1" applyFont="1" applyFill="1" applyBorder="1" applyAlignment="1">
      <alignment vertical="center"/>
    </xf>
    <xf numFmtId="171" fontId="8" fillId="0" borderId="12" xfId="42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71" fontId="0" fillId="0" borderId="11" xfId="42" applyNumberFormat="1" applyFont="1" applyFill="1" applyBorder="1" applyAlignment="1">
      <alignment vertical="center"/>
    </xf>
    <xf numFmtId="171" fontId="8" fillId="0" borderId="11" xfId="42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71" fontId="8" fillId="0" borderId="14" xfId="42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1" fontId="0" fillId="0" borderId="10" xfId="42" applyNumberFormat="1" applyFont="1" applyFill="1" applyBorder="1" applyAlignment="1">
      <alignment vertical="center"/>
    </xf>
    <xf numFmtId="171" fontId="8" fillId="0" borderId="18" xfId="42" applyNumberFormat="1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171" fontId="8" fillId="0" borderId="10" xfId="42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71" fontId="3" fillId="0" borderId="16" xfId="42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71" fontId="0" fillId="0" borderId="14" xfId="42" applyNumberFormat="1" applyFont="1" applyBorder="1" applyAlignment="1">
      <alignment vertical="center"/>
    </xf>
    <xf numFmtId="171" fontId="0" fillId="0" borderId="15" xfId="42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171" fontId="0" fillId="0" borderId="14" xfId="42" applyNumberFormat="1" applyFont="1" applyBorder="1" applyAlignment="1">
      <alignment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3" fontId="8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0" fontId="0" fillId="0" borderId="0" xfId="52">
      <alignment/>
      <protection/>
    </xf>
    <xf numFmtId="0" fontId="5" fillId="0" borderId="0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right"/>
      <protection/>
    </xf>
    <xf numFmtId="0" fontId="10" fillId="20" borderId="20" xfId="52" applyFont="1" applyFill="1" applyBorder="1" applyAlignment="1">
      <alignment horizontal="center" vertical="center" wrapText="1"/>
      <protection/>
    </xf>
    <xf numFmtId="0" fontId="8" fillId="0" borderId="0" xfId="52" applyFont="1">
      <alignment/>
      <protection/>
    </xf>
    <xf numFmtId="0" fontId="15" fillId="0" borderId="0" xfId="52" applyFont="1">
      <alignment/>
      <protection/>
    </xf>
    <xf numFmtId="0" fontId="15" fillId="0" borderId="2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vertical="top" wrapText="1"/>
      <protection/>
    </xf>
    <xf numFmtId="4" fontId="8" fillId="0" borderId="21" xfId="52" applyNumberFormat="1" applyFont="1" applyBorder="1" applyAlignment="1">
      <alignment vertical="top" wrapText="1"/>
      <protection/>
    </xf>
    <xf numFmtId="0" fontId="8" fillId="0" borderId="22" xfId="52" applyFont="1" applyBorder="1" applyAlignment="1">
      <alignment vertical="top" wrapText="1"/>
      <protection/>
    </xf>
    <xf numFmtId="4" fontId="8" fillId="0" borderId="22" xfId="52" applyNumberFormat="1" applyFont="1" applyBorder="1" applyAlignment="1">
      <alignment vertical="top" wrapText="1"/>
      <protection/>
    </xf>
    <xf numFmtId="0" fontId="8" fillId="0" borderId="23" xfId="52" applyFont="1" applyBorder="1" applyAlignment="1">
      <alignment vertical="top" wrapText="1"/>
      <protection/>
    </xf>
    <xf numFmtId="4" fontId="8" fillId="0" borderId="23" xfId="52" applyNumberFormat="1" applyFont="1" applyBorder="1" applyAlignment="1">
      <alignment vertical="top" wrapText="1"/>
      <protection/>
    </xf>
    <xf numFmtId="4" fontId="10" fillId="0" borderId="20" xfId="52" applyNumberFormat="1" applyFont="1" applyBorder="1" applyAlignment="1">
      <alignment horizontal="center" vertical="center" wrapText="1"/>
      <protection/>
    </xf>
    <xf numFmtId="0" fontId="0" fillId="0" borderId="0" xfId="52" applyAlignment="1">
      <alignment vertical="center"/>
      <protection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3" fontId="8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13" xfId="42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2" xfId="42" applyNumberFormat="1" applyFont="1" applyBorder="1" applyAlignment="1">
      <alignment horizontal="center" vertical="center"/>
    </xf>
    <xf numFmtId="0" fontId="0" fillId="0" borderId="0" xfId="44">
      <alignment/>
      <protection/>
    </xf>
    <xf numFmtId="0" fontId="0" fillId="0" borderId="0" xfId="44" applyAlignment="1">
      <alignment vertical="center"/>
      <protection/>
    </xf>
    <xf numFmtId="0" fontId="12" fillId="0" borderId="0" xfId="44" applyFont="1" applyAlignment="1">
      <alignment horizontal="right"/>
      <protection/>
    </xf>
    <xf numFmtId="0" fontId="4" fillId="25" borderId="20" xfId="44" applyFont="1" applyFill="1" applyBorder="1" applyAlignment="1">
      <alignment horizontal="center" vertical="center"/>
      <protection/>
    </xf>
    <xf numFmtId="0" fontId="4" fillId="25" borderId="20" xfId="44" applyFont="1" applyFill="1" applyBorder="1" applyAlignment="1">
      <alignment horizontal="center" vertical="center" wrapText="1"/>
      <protection/>
    </xf>
    <xf numFmtId="0" fontId="2" fillId="0" borderId="20" xfId="44" applyFont="1" applyBorder="1" applyAlignment="1">
      <alignment horizontal="center" vertical="center"/>
      <protection/>
    </xf>
    <xf numFmtId="0" fontId="4" fillId="0" borderId="20" xfId="44" applyFont="1" applyBorder="1" applyAlignment="1">
      <alignment horizontal="center" vertical="center"/>
      <protection/>
    </xf>
    <xf numFmtId="0" fontId="4" fillId="0" borderId="20" xfId="44" applyFont="1" applyBorder="1" applyAlignment="1">
      <alignment vertical="center"/>
      <protection/>
    </xf>
    <xf numFmtId="0" fontId="0" fillId="0" borderId="20" xfId="44" applyBorder="1" applyAlignment="1">
      <alignment vertical="center"/>
      <protection/>
    </xf>
    <xf numFmtId="0" fontId="0" fillId="0" borderId="20" xfId="44" applyBorder="1" applyAlignment="1">
      <alignment horizontal="center" vertical="center"/>
      <protection/>
    </xf>
    <xf numFmtId="0" fontId="0" fillId="0" borderId="20" xfId="44" applyFont="1" applyBorder="1" applyAlignment="1">
      <alignment horizontal="left" vertical="center"/>
      <protection/>
    </xf>
    <xf numFmtId="0" fontId="0" fillId="0" borderId="20" xfId="44" applyFont="1" applyBorder="1" applyAlignment="1">
      <alignment horizontal="left" vertical="center" wrapText="1"/>
      <protection/>
    </xf>
    <xf numFmtId="3" fontId="0" fillId="0" borderId="20" xfId="44" applyNumberForma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3" fontId="0" fillId="0" borderId="11" xfId="42" applyFont="1" applyFill="1" applyBorder="1" applyAlignment="1">
      <alignment vertical="center"/>
    </xf>
    <xf numFmtId="0" fontId="8" fillId="26" borderId="21" xfId="52" applyFont="1" applyFill="1" applyBorder="1" applyAlignment="1">
      <alignment vertical="top" wrapText="1"/>
      <protection/>
    </xf>
    <xf numFmtId="4" fontId="8" fillId="26" borderId="21" xfId="52" applyNumberFormat="1" applyFont="1" applyFill="1" applyBorder="1" applyAlignment="1">
      <alignment vertical="top" wrapText="1"/>
      <protection/>
    </xf>
    <xf numFmtId="4" fontId="8" fillId="26" borderId="22" xfId="52" applyNumberFormat="1" applyFont="1" applyFill="1" applyBorder="1" applyAlignment="1">
      <alignment vertical="top" wrapText="1"/>
      <protection/>
    </xf>
    <xf numFmtId="4" fontId="10" fillId="0" borderId="22" xfId="52" applyNumberFormat="1" applyFont="1" applyBorder="1" applyAlignment="1">
      <alignment vertical="top" wrapText="1"/>
      <protection/>
    </xf>
    <xf numFmtId="4" fontId="10" fillId="26" borderId="22" xfId="52" applyNumberFormat="1" applyFont="1" applyFill="1" applyBorder="1" applyAlignment="1">
      <alignment vertical="top" wrapText="1"/>
      <protection/>
    </xf>
    <xf numFmtId="4" fontId="8" fillId="26" borderId="23" xfId="52" applyNumberFormat="1" applyFont="1" applyFill="1" applyBorder="1" applyAlignment="1">
      <alignment vertical="top" wrapText="1"/>
      <protection/>
    </xf>
    <xf numFmtId="0" fontId="8" fillId="0" borderId="24" xfId="52" applyFont="1" applyBorder="1" applyAlignment="1">
      <alignment vertical="top" wrapText="1"/>
      <protection/>
    </xf>
    <xf numFmtId="0" fontId="0" fillId="0" borderId="25" xfId="52" applyBorder="1" applyAlignment="1">
      <alignment vertical="center"/>
      <protection/>
    </xf>
    <xf numFmtId="0" fontId="8" fillId="0" borderId="25" xfId="52" applyFont="1" applyBorder="1" applyAlignment="1">
      <alignment vertical="top" wrapText="1"/>
      <protection/>
    </xf>
    <xf numFmtId="4" fontId="0" fillId="0" borderId="0" xfId="52" applyNumberFormat="1" applyAlignment="1">
      <alignment vertical="center"/>
      <protection/>
    </xf>
    <xf numFmtId="49" fontId="0" fillId="0" borderId="14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20" borderId="26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4" fillId="20" borderId="29" xfId="0" applyFont="1" applyFill="1" applyBorder="1" applyAlignment="1">
      <alignment horizontal="center" vertical="center" wrapText="1"/>
    </xf>
    <xf numFmtId="0" fontId="4" fillId="20" borderId="30" xfId="0" applyFont="1" applyFill="1" applyBorder="1" applyAlignment="1">
      <alignment horizontal="center" vertical="center" wrapText="1"/>
    </xf>
    <xf numFmtId="0" fontId="4" fillId="20" borderId="31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center" vertical="center" wrapText="1"/>
    </xf>
    <xf numFmtId="0" fontId="10" fillId="20" borderId="33" xfId="0" applyFont="1" applyFill="1" applyBorder="1" applyAlignment="1">
      <alignment horizontal="center" vertical="center" wrapText="1"/>
    </xf>
    <xf numFmtId="0" fontId="10" fillId="20" borderId="34" xfId="0" applyFont="1" applyFill="1" applyBorder="1" applyAlignment="1">
      <alignment horizontal="center" vertical="center" wrapText="1"/>
    </xf>
    <xf numFmtId="0" fontId="10" fillId="20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20" borderId="37" xfId="0" applyFont="1" applyFill="1" applyBorder="1" applyAlignment="1">
      <alignment horizontal="center" vertical="center" wrapText="1"/>
    </xf>
    <xf numFmtId="0" fontId="10" fillId="20" borderId="38" xfId="0" applyFont="1" applyFill="1" applyBorder="1" applyAlignment="1">
      <alignment horizontal="center" vertical="center" wrapText="1"/>
    </xf>
    <xf numFmtId="0" fontId="10" fillId="20" borderId="39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26" xfId="0" applyFont="1" applyFill="1" applyBorder="1" applyAlignment="1">
      <alignment horizontal="center" vertical="center" wrapText="1"/>
    </xf>
    <xf numFmtId="0" fontId="0" fillId="20" borderId="26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4" fillId="20" borderId="20" xfId="52" applyFont="1" applyFill="1" applyBorder="1" applyAlignment="1">
      <alignment horizontal="right" vertical="center"/>
      <protection/>
    </xf>
    <xf numFmtId="0" fontId="7" fillId="0" borderId="0" xfId="52" applyFont="1" applyAlignment="1">
      <alignment horizontal="left" vertical="top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10" fillId="20" borderId="20" xfId="52" applyFont="1" applyFill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22" xfId="52" applyFont="1" applyBorder="1" applyAlignment="1">
      <alignment horizontal="right" vertical="top" wrapText="1"/>
      <protection/>
    </xf>
    <xf numFmtId="0" fontId="8" fillId="0" borderId="23" xfId="52" applyFont="1" applyBorder="1" applyAlignment="1">
      <alignment horizontal="right" vertical="top" wrapText="1"/>
      <protection/>
    </xf>
    <xf numFmtId="0" fontId="0" fillId="0" borderId="0" xfId="52" applyAlignment="1">
      <alignment horizontal="right"/>
      <protection/>
    </xf>
    <xf numFmtId="0" fontId="5" fillId="0" borderId="0" xfId="52" applyFont="1" applyBorder="1" applyAlignment="1">
      <alignment horizontal="right" vertical="center" wrapText="1"/>
      <protection/>
    </xf>
    <xf numFmtId="0" fontId="10" fillId="20" borderId="20" xfId="52" applyFont="1" applyFill="1" applyBorder="1" applyAlignment="1">
      <alignment horizontal="right" vertical="center" wrapText="1"/>
      <protection/>
    </xf>
    <xf numFmtId="0" fontId="15" fillId="0" borderId="20" xfId="52" applyFont="1" applyBorder="1" applyAlignment="1">
      <alignment horizontal="right" vertical="center" wrapText="1"/>
      <protection/>
    </xf>
    <xf numFmtId="0" fontId="8" fillId="0" borderId="21" xfId="52" applyFont="1" applyBorder="1" applyAlignment="1">
      <alignment horizontal="right" vertical="top" wrapText="1"/>
      <protection/>
    </xf>
    <xf numFmtId="0" fontId="8" fillId="0" borderId="24" xfId="52" applyFont="1" applyBorder="1" applyAlignment="1">
      <alignment horizontal="right" vertical="top" wrapText="1"/>
      <protection/>
    </xf>
    <xf numFmtId="0" fontId="0" fillId="0" borderId="25" xfId="52" applyBorder="1" applyAlignment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zet 2012 Gmina Trzcinsko-Zdroj Projekt(2)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4.625" style="2" bestFit="1" customWidth="1"/>
    <col min="2" max="2" width="40.125" style="2" bestFit="1" customWidth="1"/>
    <col min="3" max="3" width="14.00390625" style="2" customWidth="1"/>
    <col min="4" max="4" width="17.50390625" style="2" customWidth="1"/>
    <col min="5" max="16384" width="9.125" style="2" customWidth="1"/>
  </cols>
  <sheetData>
    <row r="1" spans="1:4" ht="55.5" customHeight="1">
      <c r="A1" s="7"/>
      <c r="B1" s="7"/>
      <c r="C1" s="7"/>
      <c r="D1" s="8" t="s">
        <v>114</v>
      </c>
    </row>
    <row r="2" spans="1:4" ht="49.5" customHeight="1">
      <c r="A2" s="124" t="s">
        <v>115</v>
      </c>
      <c r="B2" s="125"/>
      <c r="C2" s="125"/>
      <c r="D2" s="125"/>
    </row>
    <row r="3" spans="1:4" ht="12.75">
      <c r="A3" s="7"/>
      <c r="B3" s="7"/>
      <c r="C3" s="7"/>
      <c r="D3" s="9" t="s">
        <v>31</v>
      </c>
    </row>
    <row r="4" spans="1:4" ht="31.5" customHeight="1">
      <c r="A4" s="10" t="s">
        <v>43</v>
      </c>
      <c r="B4" s="10" t="s">
        <v>4</v>
      </c>
      <c r="C4" s="11" t="s">
        <v>44</v>
      </c>
      <c r="D4" s="11" t="s">
        <v>116</v>
      </c>
    </row>
    <row r="5" spans="1:4" ht="15" customHeight="1">
      <c r="A5" s="12">
        <v>1</v>
      </c>
      <c r="B5" s="12">
        <v>2</v>
      </c>
      <c r="C5" s="12">
        <v>3</v>
      </c>
      <c r="D5" s="12">
        <v>4</v>
      </c>
    </row>
    <row r="6" spans="1:4" ht="15.75" customHeight="1">
      <c r="A6" s="126" t="s">
        <v>17</v>
      </c>
      <c r="B6" s="126"/>
      <c r="C6" s="13"/>
      <c r="D6" s="96">
        <f>SUM(D7:D15)</f>
        <v>0</v>
      </c>
    </row>
    <row r="7" spans="1:4" s="3" customFormat="1" ht="16.5" customHeight="1">
      <c r="A7" s="14" t="s">
        <v>8</v>
      </c>
      <c r="B7" s="15" t="s">
        <v>12</v>
      </c>
      <c r="C7" s="14" t="s">
        <v>18</v>
      </c>
      <c r="D7" s="94"/>
    </row>
    <row r="8" spans="1:4" ht="18.75" customHeight="1">
      <c r="A8" s="16" t="s">
        <v>9</v>
      </c>
      <c r="B8" s="17" t="s">
        <v>13</v>
      </c>
      <c r="C8" s="16" t="s">
        <v>18</v>
      </c>
      <c r="D8" s="67"/>
    </row>
    <row r="9" spans="1:4" ht="37.5" customHeight="1">
      <c r="A9" s="16" t="s">
        <v>10</v>
      </c>
      <c r="B9" s="18" t="s">
        <v>48</v>
      </c>
      <c r="C9" s="16" t="s">
        <v>36</v>
      </c>
      <c r="D9" s="67"/>
    </row>
    <row r="10" spans="1:4" ht="18.75" customHeight="1">
      <c r="A10" s="16" t="s">
        <v>1</v>
      </c>
      <c r="B10" s="17" t="s">
        <v>20</v>
      </c>
      <c r="C10" s="16" t="s">
        <v>37</v>
      </c>
      <c r="D10" s="67"/>
    </row>
    <row r="11" spans="1:4" ht="12.75">
      <c r="A11" s="16" t="s">
        <v>11</v>
      </c>
      <c r="B11" s="17" t="s">
        <v>49</v>
      </c>
      <c r="C11" s="16" t="s">
        <v>54</v>
      </c>
      <c r="D11" s="67"/>
    </row>
    <row r="12" spans="1:4" ht="18.75" customHeight="1">
      <c r="A12" s="16" t="s">
        <v>14</v>
      </c>
      <c r="B12" s="17" t="s">
        <v>15</v>
      </c>
      <c r="C12" s="16" t="s">
        <v>19</v>
      </c>
      <c r="D12" s="67"/>
    </row>
    <row r="13" spans="1:4" ht="18.75" customHeight="1">
      <c r="A13" s="16" t="s">
        <v>16</v>
      </c>
      <c r="B13" s="17" t="s">
        <v>55</v>
      </c>
      <c r="C13" s="16" t="s">
        <v>45</v>
      </c>
      <c r="D13" s="67"/>
    </row>
    <row r="14" spans="1:4" ht="18.75" customHeight="1">
      <c r="A14" s="16" t="s">
        <v>22</v>
      </c>
      <c r="B14" s="19" t="s">
        <v>63</v>
      </c>
      <c r="C14" s="20" t="s">
        <v>21</v>
      </c>
      <c r="D14" s="95"/>
    </row>
    <row r="15" spans="1:4" ht="18.75" customHeight="1">
      <c r="A15" s="21" t="s">
        <v>64</v>
      </c>
      <c r="B15" s="22" t="s">
        <v>65</v>
      </c>
      <c r="C15" s="23" t="s">
        <v>66</v>
      </c>
      <c r="D15" s="68"/>
    </row>
    <row r="16" spans="1:4" ht="18.75" customHeight="1">
      <c r="A16" s="126" t="s">
        <v>50</v>
      </c>
      <c r="B16" s="126"/>
      <c r="C16" s="13"/>
      <c r="D16" s="28">
        <f>SUM(D17:D24)-D18</f>
        <v>836883</v>
      </c>
    </row>
    <row r="17" spans="1:4" ht="18.75" customHeight="1">
      <c r="A17" s="14" t="s">
        <v>8</v>
      </c>
      <c r="B17" s="15" t="s">
        <v>38</v>
      </c>
      <c r="C17" s="14" t="s">
        <v>24</v>
      </c>
      <c r="D17" s="29">
        <v>836883</v>
      </c>
    </row>
    <row r="18" spans="1:4" ht="38.25" customHeight="1">
      <c r="A18" s="16">
        <v>2</v>
      </c>
      <c r="B18" s="18" t="s">
        <v>99</v>
      </c>
      <c r="C18" s="16" t="s">
        <v>24</v>
      </c>
      <c r="D18" s="61">
        <v>615196</v>
      </c>
    </row>
    <row r="19" spans="1:4" ht="18.75" customHeight="1">
      <c r="A19" s="16">
        <v>3</v>
      </c>
      <c r="B19" s="17" t="s">
        <v>23</v>
      </c>
      <c r="C19" s="16" t="s">
        <v>24</v>
      </c>
      <c r="D19" s="17"/>
    </row>
    <row r="20" spans="1:4" ht="38.25" customHeight="1">
      <c r="A20" s="16">
        <v>4</v>
      </c>
      <c r="B20" s="18" t="s">
        <v>41</v>
      </c>
      <c r="C20" s="16" t="s">
        <v>42</v>
      </c>
      <c r="D20" s="17"/>
    </row>
    <row r="21" spans="1:4" ht="12.75">
      <c r="A21" s="16">
        <v>5</v>
      </c>
      <c r="B21" s="17" t="s">
        <v>39</v>
      </c>
      <c r="C21" s="16" t="s">
        <v>35</v>
      </c>
      <c r="D21" s="17"/>
    </row>
    <row r="22" spans="1:4" ht="18.75" customHeight="1">
      <c r="A22" s="16">
        <v>6</v>
      </c>
      <c r="B22" s="17" t="s">
        <v>40</v>
      </c>
      <c r="C22" s="16" t="s">
        <v>26</v>
      </c>
      <c r="D22" s="17"/>
    </row>
    <row r="23" spans="1:4" ht="18.75" customHeight="1">
      <c r="A23" s="16">
        <v>7</v>
      </c>
      <c r="B23" s="17" t="s">
        <v>56</v>
      </c>
      <c r="C23" s="16" t="s">
        <v>27</v>
      </c>
      <c r="D23" s="17"/>
    </row>
    <row r="24" spans="1:4" ht="18.75" customHeight="1">
      <c r="A24" s="20">
        <v>8</v>
      </c>
      <c r="B24" s="19" t="s">
        <v>28</v>
      </c>
      <c r="C24" s="20" t="s">
        <v>25</v>
      </c>
      <c r="D24" s="19"/>
    </row>
    <row r="25" spans="1:4" ht="18.75" customHeight="1">
      <c r="A25" s="24"/>
      <c r="B25" s="25"/>
      <c r="C25" s="25"/>
      <c r="D25" s="25"/>
    </row>
    <row r="26" spans="1:4" ht="7.5" customHeight="1">
      <c r="A26" s="26"/>
      <c r="B26" s="27"/>
      <c r="C26" s="27"/>
      <c r="D26" s="27"/>
    </row>
    <row r="27" spans="1:6" ht="12.75">
      <c r="A27" s="7"/>
      <c r="B27" s="7"/>
      <c r="C27" s="7"/>
      <c r="D27" s="7"/>
      <c r="E27" s="4"/>
      <c r="F27" s="4"/>
    </row>
  </sheetData>
  <sheetProtection/>
  <mergeCells count="3">
    <mergeCell ref="A2:D2"/>
    <mergeCell ref="A6:B6"/>
    <mergeCell ref="A16:B16"/>
  </mergeCells>
  <printOptions horizontalCentered="1"/>
  <pageMargins left="0.3937007874015748" right="0.3937007874015748" top="1.614173228346456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4.00390625" style="7" customWidth="1"/>
    <col min="2" max="2" width="8.125" style="7" customWidth="1"/>
    <col min="3" max="3" width="9.875" style="7" customWidth="1"/>
    <col min="4" max="4" width="5.625" style="7" customWidth="1"/>
    <col min="5" max="5" width="41.50390625" style="7" customWidth="1"/>
    <col min="6" max="6" width="22.50390625" style="7" customWidth="1"/>
    <col min="7" max="16384" width="9.125" style="7" customWidth="1"/>
  </cols>
  <sheetData>
    <row r="1" ht="48.75" customHeight="1">
      <c r="F1" s="8" t="s">
        <v>119</v>
      </c>
    </row>
    <row r="2" spans="1:10" ht="48" customHeight="1">
      <c r="A2" s="124" t="s">
        <v>106</v>
      </c>
      <c r="B2" s="124"/>
      <c r="C2" s="124"/>
      <c r="D2" s="124"/>
      <c r="E2" s="124"/>
      <c r="F2" s="124"/>
      <c r="G2" s="58"/>
      <c r="I2" s="59"/>
      <c r="J2" s="59"/>
    </row>
    <row r="3" spans="1:10" ht="9.75" customHeight="1">
      <c r="A3" s="30"/>
      <c r="B3" s="30"/>
      <c r="C3" s="30"/>
      <c r="D3" s="30"/>
      <c r="E3" s="30"/>
      <c r="F3" s="9" t="s">
        <v>31</v>
      </c>
      <c r="I3" s="59"/>
      <c r="J3" s="59"/>
    </row>
    <row r="4" spans="1:6" ht="64.5" customHeight="1">
      <c r="A4" s="10" t="s">
        <v>43</v>
      </c>
      <c r="B4" s="10" t="s">
        <v>2</v>
      </c>
      <c r="C4" s="10" t="s">
        <v>3</v>
      </c>
      <c r="D4" s="10" t="s">
        <v>52</v>
      </c>
      <c r="E4" s="10" t="s">
        <v>34</v>
      </c>
      <c r="F4" s="11" t="s">
        <v>33</v>
      </c>
    </row>
    <row r="5" spans="1:6" ht="12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</row>
    <row r="6" spans="1:6" ht="30" customHeight="1">
      <c r="A6" s="14">
        <v>1</v>
      </c>
      <c r="B6" s="14">
        <v>921</v>
      </c>
      <c r="C6" s="14">
        <v>92109</v>
      </c>
      <c r="D6" s="14">
        <v>2480</v>
      </c>
      <c r="E6" s="15" t="s">
        <v>73</v>
      </c>
      <c r="F6" s="29">
        <v>520000</v>
      </c>
    </row>
    <row r="7" spans="1:6" ht="30" customHeight="1">
      <c r="A7" s="16">
        <v>2</v>
      </c>
      <c r="B7" s="16">
        <v>921</v>
      </c>
      <c r="C7" s="16">
        <v>92116</v>
      </c>
      <c r="D7" s="16">
        <v>2480</v>
      </c>
      <c r="E7" s="60" t="s">
        <v>74</v>
      </c>
      <c r="F7" s="61">
        <v>270000</v>
      </c>
    </row>
    <row r="8" spans="1:6" ht="30" customHeight="1">
      <c r="A8" s="17"/>
      <c r="B8" s="17"/>
      <c r="C8" s="17"/>
      <c r="D8" s="17"/>
      <c r="E8" s="17"/>
      <c r="F8" s="61"/>
    </row>
    <row r="9" spans="1:6" ht="30" customHeight="1">
      <c r="A9" s="19"/>
      <c r="B9" s="19"/>
      <c r="C9" s="19"/>
      <c r="D9" s="19"/>
      <c r="E9" s="19"/>
      <c r="F9" s="62"/>
    </row>
    <row r="10" spans="1:6" ht="30" customHeight="1">
      <c r="A10" s="158" t="s">
        <v>51</v>
      </c>
      <c r="B10" s="159"/>
      <c r="C10" s="159"/>
      <c r="D10" s="159"/>
      <c r="E10" s="160"/>
      <c r="F10" s="28">
        <f>SUM(F6:F8)</f>
        <v>790000</v>
      </c>
    </row>
    <row r="12" ht="12.75">
      <c r="A12" s="1" t="s">
        <v>75</v>
      </c>
    </row>
  </sheetData>
  <sheetProtection/>
  <mergeCells count="2">
    <mergeCell ref="A10:E10"/>
    <mergeCell ref="A2:F2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E8" sqref="E8"/>
    </sheetView>
  </sheetViews>
  <sheetFormatPr defaultColWidth="9.00390625" defaultRowHeight="12.75"/>
  <cols>
    <col min="1" max="1" width="5.375" style="0" customWidth="1"/>
    <col min="3" max="3" width="11.00390625" style="0" customWidth="1"/>
    <col min="4" max="4" width="5.00390625" style="0" customWidth="1"/>
    <col min="5" max="5" width="43.875" style="0" customWidth="1"/>
    <col min="6" max="6" width="19.50390625" style="0" customWidth="1"/>
  </cols>
  <sheetData>
    <row r="1" ht="56.25" customHeight="1">
      <c r="F1" s="8" t="s">
        <v>120</v>
      </c>
    </row>
    <row r="2" spans="1:7" ht="60" customHeight="1">
      <c r="A2" s="124" t="s">
        <v>105</v>
      </c>
      <c r="B2" s="124"/>
      <c r="C2" s="124"/>
      <c r="D2" s="124"/>
      <c r="E2" s="124"/>
      <c r="F2" s="124"/>
      <c r="G2" s="63"/>
    </row>
    <row r="3" spans="1:6" ht="9.75" customHeight="1">
      <c r="A3" s="30"/>
      <c r="B3" s="30"/>
      <c r="C3" s="30"/>
      <c r="D3" s="30"/>
      <c r="E3" s="30"/>
      <c r="F3" s="9" t="s">
        <v>31</v>
      </c>
    </row>
    <row r="4" spans="1:6" ht="64.5" customHeight="1">
      <c r="A4" s="10" t="s">
        <v>43</v>
      </c>
      <c r="B4" s="10" t="s">
        <v>2</v>
      </c>
      <c r="C4" s="10" t="s">
        <v>3</v>
      </c>
      <c r="D4" s="10" t="s">
        <v>52</v>
      </c>
      <c r="E4" s="10" t="s">
        <v>32</v>
      </c>
      <c r="F4" s="11" t="s">
        <v>33</v>
      </c>
    </row>
    <row r="5" spans="1:6" s="64" customFormat="1" ht="12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</row>
    <row r="6" spans="1:6" s="64" customFormat="1" ht="39.75" customHeight="1">
      <c r="A6" s="110">
        <v>2</v>
      </c>
      <c r="B6" s="111">
        <v>630</v>
      </c>
      <c r="C6" s="111">
        <v>63003</v>
      </c>
      <c r="D6" s="111">
        <v>2820</v>
      </c>
      <c r="E6" s="65" t="s">
        <v>57</v>
      </c>
      <c r="F6" s="66">
        <v>2000</v>
      </c>
    </row>
    <row r="7" spans="1:6" ht="44.25" customHeight="1">
      <c r="A7" s="16">
        <v>2</v>
      </c>
      <c r="B7" s="16">
        <v>921</v>
      </c>
      <c r="C7" s="16">
        <v>92195</v>
      </c>
      <c r="D7" s="16">
        <v>2820</v>
      </c>
      <c r="E7" s="65" t="s">
        <v>57</v>
      </c>
      <c r="F7" s="66">
        <v>5000</v>
      </c>
    </row>
    <row r="8" spans="1:6" ht="41.25" customHeight="1">
      <c r="A8" s="16">
        <v>3</v>
      </c>
      <c r="B8" s="16">
        <v>926</v>
      </c>
      <c r="C8" s="16">
        <v>92605</v>
      </c>
      <c r="D8" s="16">
        <v>2820</v>
      </c>
      <c r="E8" s="65" t="s">
        <v>57</v>
      </c>
      <c r="F8" s="66">
        <v>128500</v>
      </c>
    </row>
    <row r="9" spans="1:6" ht="30" customHeight="1">
      <c r="A9" s="158" t="s">
        <v>51</v>
      </c>
      <c r="B9" s="159"/>
      <c r="C9" s="159"/>
      <c r="D9" s="159"/>
      <c r="E9" s="160"/>
      <c r="F9" s="28">
        <f>SUM(F6:F8)</f>
        <v>135500</v>
      </c>
    </row>
    <row r="11" ht="12.75">
      <c r="A11" s="1" t="s">
        <v>75</v>
      </c>
    </row>
  </sheetData>
  <sheetProtection/>
  <mergeCells count="2">
    <mergeCell ref="A2:F2"/>
    <mergeCell ref="A9:E9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defaultGridColor="0" view="pageBreakPreview" zoomScale="60" zoomScaleNormal="75" zoomScalePageLayoutView="0" colorId="8" workbookViewId="0" topLeftCell="A4">
      <selection activeCell="K27" sqref="K27"/>
    </sheetView>
  </sheetViews>
  <sheetFormatPr defaultColWidth="9.00390625" defaultRowHeight="12.75"/>
  <cols>
    <col min="1" max="1" width="5.50390625" style="7" bestFit="1" customWidth="1"/>
    <col min="2" max="2" width="8.875" style="7" bestFit="1" customWidth="1"/>
    <col min="3" max="3" width="5.50390625" style="7" customWidth="1"/>
    <col min="4" max="4" width="14.00390625" style="7" customWidth="1"/>
    <col min="5" max="5" width="14.875" style="7" customWidth="1"/>
    <col min="6" max="6" width="15.00390625" style="7" customWidth="1"/>
    <col min="7" max="7" width="16.625" style="7" customWidth="1"/>
    <col min="8" max="8" width="15.625" style="7" customWidth="1"/>
    <col min="9" max="9" width="12.375" style="7" customWidth="1"/>
    <col min="10" max="10" width="14.50390625" style="7" customWidth="1"/>
    <col min="11" max="11" width="16.00390625" style="7" customWidth="1"/>
    <col min="12" max="12" width="15.00390625" style="7" customWidth="1"/>
  </cols>
  <sheetData>
    <row r="1" ht="63" customHeight="1">
      <c r="L1" s="8" t="s">
        <v>98</v>
      </c>
    </row>
    <row r="2" spans="1:11" ht="72" customHeight="1">
      <c r="A2" s="124" t="s">
        <v>100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6:12" ht="12" customHeight="1" thickBot="1">
      <c r="F3" s="31"/>
      <c r="G3" s="31"/>
      <c r="H3" s="31"/>
      <c r="I3" s="31"/>
      <c r="J3" s="32"/>
      <c r="L3" s="9" t="s">
        <v>31</v>
      </c>
    </row>
    <row r="4" spans="1:12" s="33" customFormat="1" ht="17.25" customHeight="1" thickBot="1">
      <c r="A4" s="128" t="s">
        <v>2</v>
      </c>
      <c r="B4" s="128" t="s">
        <v>67</v>
      </c>
      <c r="C4" s="128" t="s">
        <v>53</v>
      </c>
      <c r="D4" s="131" t="s">
        <v>47</v>
      </c>
      <c r="E4" s="134" t="s">
        <v>68</v>
      </c>
      <c r="F4" s="137" t="s">
        <v>46</v>
      </c>
      <c r="G4" s="138"/>
      <c r="H4" s="138"/>
      <c r="I4" s="138"/>
      <c r="J4" s="138"/>
      <c r="K4" s="138"/>
      <c r="L4" s="139"/>
    </row>
    <row r="5" spans="1:12" s="33" customFormat="1" ht="12" customHeight="1">
      <c r="A5" s="129"/>
      <c r="B5" s="129"/>
      <c r="C5" s="129"/>
      <c r="D5" s="132"/>
      <c r="E5" s="135"/>
      <c r="F5" s="142" t="s">
        <v>29</v>
      </c>
      <c r="G5" s="144" t="s">
        <v>46</v>
      </c>
      <c r="H5" s="145"/>
      <c r="I5" s="145"/>
      <c r="J5" s="145"/>
      <c r="K5" s="145"/>
      <c r="L5" s="142" t="s">
        <v>30</v>
      </c>
    </row>
    <row r="6" spans="1:12" s="33" customFormat="1" ht="31.5" customHeight="1">
      <c r="A6" s="129"/>
      <c r="B6" s="129"/>
      <c r="C6" s="129"/>
      <c r="D6" s="132"/>
      <c r="E6" s="135"/>
      <c r="F6" s="142"/>
      <c r="G6" s="146" t="s">
        <v>58</v>
      </c>
      <c r="H6" s="147"/>
      <c r="I6" s="148" t="s">
        <v>60</v>
      </c>
      <c r="J6" s="148" t="s">
        <v>61</v>
      </c>
      <c r="K6" s="148" t="s">
        <v>69</v>
      </c>
      <c r="L6" s="142"/>
    </row>
    <row r="7" spans="1:12" ht="105.75" customHeight="1" thickBot="1">
      <c r="A7" s="130"/>
      <c r="B7" s="130"/>
      <c r="C7" s="130"/>
      <c r="D7" s="133"/>
      <c r="E7" s="136"/>
      <c r="F7" s="143"/>
      <c r="G7" s="34" t="s">
        <v>59</v>
      </c>
      <c r="H7" s="35" t="s">
        <v>62</v>
      </c>
      <c r="I7" s="145"/>
      <c r="J7" s="145"/>
      <c r="K7" s="145"/>
      <c r="L7" s="143"/>
    </row>
    <row r="8" spans="1:12" ht="11.2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</row>
    <row r="9" spans="1:12" ht="19.5" customHeight="1">
      <c r="A9" s="38">
        <v>750</v>
      </c>
      <c r="B9" s="38">
        <v>75011</v>
      </c>
      <c r="C9" s="38">
        <v>2010</v>
      </c>
      <c r="D9" s="39">
        <v>21600</v>
      </c>
      <c r="E9" s="42">
        <f aca="true" t="shared" si="0" ref="E9:E14">F9</f>
        <v>21600</v>
      </c>
      <c r="F9" s="39">
        <f>SUM(F10:F10)</f>
        <v>21600</v>
      </c>
      <c r="G9" s="39">
        <f>SUM(G10:G10)</f>
        <v>21600</v>
      </c>
      <c r="H9" s="40">
        <f>SUM(H10:H10)</f>
        <v>0</v>
      </c>
      <c r="I9" s="40"/>
      <c r="J9" s="40"/>
      <c r="K9" s="41"/>
      <c r="L9" s="41"/>
    </row>
    <row r="10" spans="1:12" ht="19.5" customHeight="1">
      <c r="A10" s="5">
        <v>750</v>
      </c>
      <c r="B10" s="5">
        <v>75011</v>
      </c>
      <c r="C10" s="6">
        <v>4010</v>
      </c>
      <c r="D10" s="42"/>
      <c r="E10" s="42">
        <f t="shared" si="0"/>
        <v>21600</v>
      </c>
      <c r="F10" s="42">
        <f>SUM(G10:K10)</f>
        <v>21600</v>
      </c>
      <c r="G10" s="42">
        <v>21600</v>
      </c>
      <c r="H10" s="43"/>
      <c r="I10" s="43"/>
      <c r="J10" s="43"/>
      <c r="K10" s="44"/>
      <c r="L10" s="44"/>
    </row>
    <row r="11" spans="1:12" ht="19.5" customHeight="1">
      <c r="A11" s="38">
        <v>751</v>
      </c>
      <c r="B11" s="38">
        <v>75101</v>
      </c>
      <c r="C11" s="38">
        <v>2010</v>
      </c>
      <c r="D11" s="39">
        <v>1140</v>
      </c>
      <c r="E11" s="42">
        <f t="shared" si="0"/>
        <v>1140</v>
      </c>
      <c r="F11" s="42">
        <f>SUM(G11:K11)</f>
        <v>1140</v>
      </c>
      <c r="G11" s="39">
        <f>SUM(G12:G14)</f>
        <v>1140</v>
      </c>
      <c r="H11" s="40"/>
      <c r="I11" s="40"/>
      <c r="J11" s="40"/>
      <c r="K11" s="41"/>
      <c r="L11" s="41"/>
    </row>
    <row r="12" spans="1:12" ht="19.5" customHeight="1">
      <c r="A12" s="5">
        <v>751</v>
      </c>
      <c r="B12" s="5">
        <v>75101</v>
      </c>
      <c r="C12" s="6">
        <v>4010</v>
      </c>
      <c r="D12" s="42"/>
      <c r="E12" s="112">
        <f t="shared" si="0"/>
        <v>952.86</v>
      </c>
      <c r="F12" s="112">
        <f>SUM(G12:K12)</f>
        <v>952.86</v>
      </c>
      <c r="G12" s="112">
        <v>952.86</v>
      </c>
      <c r="H12" s="43"/>
      <c r="I12" s="43"/>
      <c r="J12" s="43"/>
      <c r="K12" s="44"/>
      <c r="L12" s="44"/>
    </row>
    <row r="13" spans="1:12" ht="19.5" customHeight="1">
      <c r="A13" s="5">
        <v>751</v>
      </c>
      <c r="B13" s="5">
        <v>75101</v>
      </c>
      <c r="C13" s="6">
        <v>4110</v>
      </c>
      <c r="D13" s="42"/>
      <c r="E13" s="112">
        <f t="shared" si="0"/>
        <v>163.8</v>
      </c>
      <c r="F13" s="112">
        <f>SUM(G13:K13)</f>
        <v>163.8</v>
      </c>
      <c r="G13" s="112">
        <v>163.8</v>
      </c>
      <c r="H13" s="45"/>
      <c r="I13" s="45"/>
      <c r="J13" s="45"/>
      <c r="K13" s="46"/>
      <c r="L13" s="46"/>
    </row>
    <row r="14" spans="1:12" ht="19.5" customHeight="1">
      <c r="A14" s="5">
        <v>751</v>
      </c>
      <c r="B14" s="5">
        <v>75101</v>
      </c>
      <c r="C14" s="6">
        <v>4120</v>
      </c>
      <c r="D14" s="42"/>
      <c r="E14" s="112">
        <f t="shared" si="0"/>
        <v>23.34</v>
      </c>
      <c r="F14" s="112">
        <f>SUM(G14:K14)</f>
        <v>23.34</v>
      </c>
      <c r="G14" s="112">
        <v>23.34</v>
      </c>
      <c r="H14" s="45"/>
      <c r="I14" s="45"/>
      <c r="J14" s="45"/>
      <c r="K14" s="46"/>
      <c r="L14" s="46"/>
    </row>
    <row r="15" spans="1:12" s="50" customFormat="1" ht="19.5" customHeight="1">
      <c r="A15" s="38">
        <v>852</v>
      </c>
      <c r="B15" s="38">
        <v>85213</v>
      </c>
      <c r="C15" s="38">
        <v>2010</v>
      </c>
      <c r="D15" s="39">
        <v>21000</v>
      </c>
      <c r="E15" s="39">
        <f aca="true" t="shared" si="1" ref="E15:L15">E16</f>
        <v>21000</v>
      </c>
      <c r="F15" s="39">
        <f t="shared" si="1"/>
        <v>21000</v>
      </c>
      <c r="G15" s="39">
        <f t="shared" si="1"/>
        <v>0</v>
      </c>
      <c r="H15" s="39">
        <f t="shared" si="1"/>
        <v>21000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</row>
    <row r="16" spans="1:12" ht="19.5" customHeight="1">
      <c r="A16" s="5">
        <v>852</v>
      </c>
      <c r="B16" s="5">
        <v>85213</v>
      </c>
      <c r="C16" s="5">
        <v>4130</v>
      </c>
      <c r="D16" s="47"/>
      <c r="E16" s="47">
        <f>SUM(F16,K16)</f>
        <v>21000</v>
      </c>
      <c r="F16" s="47">
        <f>SUM(G16:J16)</f>
        <v>21000</v>
      </c>
      <c r="G16" s="47"/>
      <c r="H16" s="51">
        <v>21000</v>
      </c>
      <c r="I16" s="51"/>
      <c r="J16" s="51"/>
      <c r="K16" s="52"/>
      <c r="L16" s="52"/>
    </row>
    <row r="17" spans="1:12" ht="19.5" customHeight="1">
      <c r="A17" s="38">
        <v>855</v>
      </c>
      <c r="B17" s="38">
        <v>85501</v>
      </c>
      <c r="C17" s="38">
        <v>2010</v>
      </c>
      <c r="D17" s="39">
        <v>2736000</v>
      </c>
      <c r="E17" s="39">
        <f aca="true" t="shared" si="2" ref="E17:L17">SUM(E18:E23)</f>
        <v>2736000</v>
      </c>
      <c r="F17" s="39">
        <f t="shared" si="2"/>
        <v>2736000</v>
      </c>
      <c r="G17" s="39">
        <f t="shared" si="2"/>
        <v>53620</v>
      </c>
      <c r="H17" s="39">
        <f t="shared" si="2"/>
        <v>1100</v>
      </c>
      <c r="I17" s="39">
        <f t="shared" si="2"/>
        <v>0</v>
      </c>
      <c r="J17" s="39">
        <f t="shared" si="2"/>
        <v>2681280</v>
      </c>
      <c r="K17" s="39">
        <f t="shared" si="2"/>
        <v>0</v>
      </c>
      <c r="L17" s="39">
        <f t="shared" si="2"/>
        <v>0</v>
      </c>
    </row>
    <row r="18" spans="1:12" ht="19.5" customHeight="1">
      <c r="A18" s="38">
        <v>855</v>
      </c>
      <c r="B18" s="38">
        <v>85501</v>
      </c>
      <c r="C18" s="6">
        <v>3110</v>
      </c>
      <c r="D18" s="42"/>
      <c r="E18" s="42">
        <f aca="true" t="shared" si="3" ref="E18:E23">F18+L18</f>
        <v>2681280</v>
      </c>
      <c r="F18" s="42">
        <f aca="true" t="shared" si="4" ref="F18:F23">SUM(G18:K18)</f>
        <v>2681280</v>
      </c>
      <c r="G18" s="42"/>
      <c r="H18" s="43"/>
      <c r="I18" s="43"/>
      <c r="J18" s="43">
        <v>2681280</v>
      </c>
      <c r="K18" s="44"/>
      <c r="L18" s="44"/>
    </row>
    <row r="19" spans="1:12" ht="19.5" customHeight="1">
      <c r="A19" s="38">
        <v>855</v>
      </c>
      <c r="B19" s="38">
        <v>85501</v>
      </c>
      <c r="C19" s="6">
        <v>4010</v>
      </c>
      <c r="D19" s="42"/>
      <c r="E19" s="42">
        <f t="shared" si="3"/>
        <v>42200</v>
      </c>
      <c r="F19" s="42">
        <f t="shared" si="4"/>
        <v>42200</v>
      </c>
      <c r="G19" s="42">
        <v>42200</v>
      </c>
      <c r="H19" s="45"/>
      <c r="I19" s="45"/>
      <c r="J19" s="45"/>
      <c r="K19" s="46"/>
      <c r="L19" s="46"/>
    </row>
    <row r="20" spans="1:12" ht="19.5" customHeight="1">
      <c r="A20" s="38">
        <v>855</v>
      </c>
      <c r="B20" s="38">
        <v>85501</v>
      </c>
      <c r="C20" s="6">
        <v>4040</v>
      </c>
      <c r="D20" s="42"/>
      <c r="E20" s="42">
        <f t="shared" si="3"/>
        <v>2600</v>
      </c>
      <c r="F20" s="42">
        <f t="shared" si="4"/>
        <v>2600</v>
      </c>
      <c r="G20" s="42">
        <v>2600</v>
      </c>
      <c r="H20" s="45"/>
      <c r="I20" s="45"/>
      <c r="J20" s="45"/>
      <c r="K20" s="46"/>
      <c r="L20" s="46"/>
    </row>
    <row r="21" spans="1:12" ht="19.5" customHeight="1">
      <c r="A21" s="38">
        <v>855</v>
      </c>
      <c r="B21" s="38">
        <v>85501</v>
      </c>
      <c r="C21" s="6">
        <v>4110</v>
      </c>
      <c r="D21" s="42"/>
      <c r="E21" s="42">
        <f t="shared" si="3"/>
        <v>7700</v>
      </c>
      <c r="F21" s="42">
        <f t="shared" si="4"/>
        <v>7700</v>
      </c>
      <c r="G21" s="42">
        <v>7700</v>
      </c>
      <c r="H21" s="45"/>
      <c r="I21" s="45"/>
      <c r="J21" s="45"/>
      <c r="K21" s="46"/>
      <c r="L21" s="46"/>
    </row>
    <row r="22" spans="1:12" ht="19.5" customHeight="1">
      <c r="A22" s="38">
        <v>855</v>
      </c>
      <c r="B22" s="38">
        <v>85501</v>
      </c>
      <c r="C22" s="6">
        <v>4120</v>
      </c>
      <c r="D22" s="42"/>
      <c r="E22" s="42">
        <f t="shared" si="3"/>
        <v>1120</v>
      </c>
      <c r="F22" s="42">
        <f t="shared" si="4"/>
        <v>1120</v>
      </c>
      <c r="G22" s="42">
        <v>1120</v>
      </c>
      <c r="H22" s="45"/>
      <c r="I22" s="45"/>
      <c r="J22" s="45"/>
      <c r="K22" s="46"/>
      <c r="L22" s="46"/>
    </row>
    <row r="23" spans="1:12" ht="19.5" customHeight="1">
      <c r="A23" s="38">
        <v>855</v>
      </c>
      <c r="B23" s="38">
        <v>85501</v>
      </c>
      <c r="C23" s="5">
        <v>4440</v>
      </c>
      <c r="D23" s="47"/>
      <c r="E23" s="42">
        <f t="shared" si="3"/>
        <v>1100</v>
      </c>
      <c r="F23" s="42">
        <f t="shared" si="4"/>
        <v>1100</v>
      </c>
      <c r="G23" s="47"/>
      <c r="H23" s="48">
        <v>1100</v>
      </c>
      <c r="I23" s="48"/>
      <c r="J23" s="48"/>
      <c r="K23" s="49"/>
      <c r="L23" s="49"/>
    </row>
    <row r="24" spans="1:12" ht="19.5" customHeight="1">
      <c r="A24" s="38">
        <v>855</v>
      </c>
      <c r="B24" s="38">
        <v>85502</v>
      </c>
      <c r="C24" s="38">
        <v>2010</v>
      </c>
      <c r="D24" s="39">
        <v>1919000</v>
      </c>
      <c r="E24" s="39">
        <f aca="true" t="shared" si="5" ref="E24:L24">SUM(E25:E31)</f>
        <v>1919000</v>
      </c>
      <c r="F24" s="39">
        <f t="shared" si="5"/>
        <v>1919000</v>
      </c>
      <c r="G24" s="39">
        <f t="shared" si="5"/>
        <v>160800</v>
      </c>
      <c r="H24" s="39">
        <f t="shared" si="5"/>
        <v>1100</v>
      </c>
      <c r="I24" s="39">
        <f t="shared" si="5"/>
        <v>0</v>
      </c>
      <c r="J24" s="39">
        <f t="shared" si="5"/>
        <v>1757100</v>
      </c>
      <c r="K24" s="39">
        <f t="shared" si="5"/>
        <v>0</v>
      </c>
      <c r="L24" s="39">
        <f t="shared" si="5"/>
        <v>0</v>
      </c>
    </row>
    <row r="25" spans="1:12" ht="19.5" customHeight="1">
      <c r="A25" s="38">
        <v>855</v>
      </c>
      <c r="B25" s="38">
        <v>85502</v>
      </c>
      <c r="C25" s="6">
        <v>3110</v>
      </c>
      <c r="D25" s="42"/>
      <c r="E25" s="42">
        <f aca="true" t="shared" si="6" ref="E25:E31">F25+L25</f>
        <v>1757100</v>
      </c>
      <c r="F25" s="42">
        <f aca="true" t="shared" si="7" ref="F25:F31">SUM(G25:K25)</f>
        <v>1757100</v>
      </c>
      <c r="G25" s="42"/>
      <c r="H25" s="43"/>
      <c r="I25" s="43"/>
      <c r="J25" s="43">
        <v>1757100</v>
      </c>
      <c r="K25" s="44"/>
      <c r="L25" s="44"/>
    </row>
    <row r="26" spans="1:12" ht="19.5" customHeight="1">
      <c r="A26" s="38">
        <v>855</v>
      </c>
      <c r="B26" s="38">
        <v>85502</v>
      </c>
      <c r="C26" s="6">
        <v>4010</v>
      </c>
      <c r="D26" s="42"/>
      <c r="E26" s="42">
        <f t="shared" si="6"/>
        <v>38000</v>
      </c>
      <c r="F26" s="42">
        <f t="shared" si="7"/>
        <v>38000</v>
      </c>
      <c r="G26" s="42">
        <v>38000</v>
      </c>
      <c r="H26" s="45"/>
      <c r="I26" s="45"/>
      <c r="J26" s="45"/>
      <c r="K26" s="46"/>
      <c r="L26" s="46"/>
    </row>
    <row r="27" spans="1:12" ht="19.5" customHeight="1">
      <c r="A27" s="38">
        <v>855</v>
      </c>
      <c r="B27" s="38">
        <v>85502</v>
      </c>
      <c r="C27" s="6">
        <v>4040</v>
      </c>
      <c r="D27" s="42"/>
      <c r="E27" s="42">
        <f t="shared" si="6"/>
        <v>2800</v>
      </c>
      <c r="F27" s="42">
        <f t="shared" si="7"/>
        <v>2800</v>
      </c>
      <c r="G27" s="42">
        <v>2800</v>
      </c>
      <c r="H27" s="45"/>
      <c r="I27" s="45"/>
      <c r="J27" s="45"/>
      <c r="K27" s="46"/>
      <c r="L27" s="46"/>
    </row>
    <row r="28" spans="1:12" ht="19.5" customHeight="1">
      <c r="A28" s="38">
        <v>855</v>
      </c>
      <c r="B28" s="38">
        <v>85502</v>
      </c>
      <c r="C28" s="6">
        <v>4110</v>
      </c>
      <c r="D28" s="42"/>
      <c r="E28" s="42">
        <f t="shared" si="6"/>
        <v>117000</v>
      </c>
      <c r="F28" s="42">
        <f t="shared" si="7"/>
        <v>117000</v>
      </c>
      <c r="G28" s="42">
        <v>117000</v>
      </c>
      <c r="H28" s="45"/>
      <c r="I28" s="45"/>
      <c r="J28" s="45"/>
      <c r="K28" s="46"/>
      <c r="L28" s="46"/>
    </row>
    <row r="29" spans="1:12" ht="19.5" customHeight="1">
      <c r="A29" s="38">
        <v>855</v>
      </c>
      <c r="B29" s="38">
        <v>85502</v>
      </c>
      <c r="C29" s="6">
        <v>4120</v>
      </c>
      <c r="D29" s="42"/>
      <c r="E29" s="42">
        <f t="shared" si="6"/>
        <v>1000</v>
      </c>
      <c r="F29" s="42">
        <f t="shared" si="7"/>
        <v>1000</v>
      </c>
      <c r="G29" s="42">
        <v>1000</v>
      </c>
      <c r="H29" s="45"/>
      <c r="I29" s="45"/>
      <c r="J29" s="45"/>
      <c r="K29" s="46"/>
      <c r="L29" s="46"/>
    </row>
    <row r="30" spans="1:12" ht="18" customHeight="1">
      <c r="A30" s="38">
        <v>855</v>
      </c>
      <c r="B30" s="38">
        <v>85502</v>
      </c>
      <c r="C30" s="6">
        <v>4170</v>
      </c>
      <c r="D30" s="42"/>
      <c r="E30" s="42">
        <f t="shared" si="6"/>
        <v>2000</v>
      </c>
      <c r="F30" s="42">
        <f t="shared" si="7"/>
        <v>2000</v>
      </c>
      <c r="G30" s="42">
        <v>2000</v>
      </c>
      <c r="H30" s="45"/>
      <c r="I30" s="45"/>
      <c r="J30" s="45"/>
      <c r="K30" s="46"/>
      <c r="L30" s="46"/>
    </row>
    <row r="31" spans="1:12" ht="19.5" customHeight="1">
      <c r="A31" s="38">
        <v>855</v>
      </c>
      <c r="B31" s="38">
        <v>85502</v>
      </c>
      <c r="C31" s="5">
        <v>4440</v>
      </c>
      <c r="D31" s="47"/>
      <c r="E31" s="42">
        <f t="shared" si="6"/>
        <v>1100</v>
      </c>
      <c r="F31" s="42">
        <f t="shared" si="7"/>
        <v>1100</v>
      </c>
      <c r="G31" s="47"/>
      <c r="H31" s="48">
        <v>1100</v>
      </c>
      <c r="I31" s="48"/>
      <c r="J31" s="48"/>
      <c r="K31" s="49"/>
      <c r="L31" s="49"/>
    </row>
    <row r="32" spans="1:12" ht="19.5" customHeight="1">
      <c r="A32" s="140" t="s">
        <v>51</v>
      </c>
      <c r="B32" s="141"/>
      <c r="C32" s="141"/>
      <c r="D32" s="53">
        <f>D9+D11+D15+D17+D24</f>
        <v>4698740</v>
      </c>
      <c r="E32" s="53">
        <f>E9+E11+E15+E17+E24</f>
        <v>4698740</v>
      </c>
      <c r="F32" s="53">
        <f>F9+F11+F15+F17+F24</f>
        <v>4698740</v>
      </c>
      <c r="G32" s="53">
        <f aca="true" t="shared" si="8" ref="G32:L32">G9+G11+G15+G17+G24</f>
        <v>237160</v>
      </c>
      <c r="H32" s="53">
        <f t="shared" si="8"/>
        <v>23200</v>
      </c>
      <c r="I32" s="53">
        <f t="shared" si="8"/>
        <v>0</v>
      </c>
      <c r="J32" s="53">
        <f t="shared" si="8"/>
        <v>4438380</v>
      </c>
      <c r="K32" s="53">
        <f t="shared" si="8"/>
        <v>0</v>
      </c>
      <c r="L32" s="53">
        <f t="shared" si="8"/>
        <v>0</v>
      </c>
    </row>
    <row r="34" spans="1:9" ht="12.75">
      <c r="A34" s="127" t="s">
        <v>70</v>
      </c>
      <c r="B34" s="127"/>
      <c r="C34" s="127"/>
      <c r="D34" s="127"/>
      <c r="E34" s="127"/>
      <c r="F34" s="127"/>
      <c r="G34" s="127"/>
      <c r="H34" s="127"/>
      <c r="I34" s="54"/>
    </row>
    <row r="35" spans="1:9" ht="12.75">
      <c r="A35" s="127" t="s">
        <v>71</v>
      </c>
      <c r="B35" s="127"/>
      <c r="C35" s="127"/>
      <c r="D35" s="127"/>
      <c r="E35" s="127"/>
      <c r="F35" s="127"/>
      <c r="G35" s="127"/>
      <c r="H35" s="127"/>
      <c r="I35" s="54"/>
    </row>
  </sheetData>
  <sheetProtection/>
  <mergeCells count="17">
    <mergeCell ref="F5:F7"/>
    <mergeCell ref="G5:K5"/>
    <mergeCell ref="L5:L7"/>
    <mergeCell ref="G6:H6"/>
    <mergeCell ref="J6:J7"/>
    <mergeCell ref="K6:K7"/>
    <mergeCell ref="I6:I7"/>
    <mergeCell ref="A35:H35"/>
    <mergeCell ref="A34:H34"/>
    <mergeCell ref="A2:K2"/>
    <mergeCell ref="A4:A7"/>
    <mergeCell ref="B4:B7"/>
    <mergeCell ref="C4:C7"/>
    <mergeCell ref="D4:D7"/>
    <mergeCell ref="E4:E7"/>
    <mergeCell ref="F4:L4"/>
    <mergeCell ref="A32:C32"/>
  </mergeCells>
  <printOptions horizontalCentered="1"/>
  <pageMargins left="0.15748031496062992" right="0.07874015748031496" top="0.2755905511811024" bottom="0.11811023622047245" header="0.5118110236220472" footer="0.5118110236220472"/>
  <pageSetup horizontalDpi="600" verticalDpi="600" orientation="landscape" paperSize="9" scale="92" r:id="rId1"/>
  <rowBreaks count="1" manualBreakCount="1">
    <brk id="2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defaultGridColor="0" view="pageBreakPreview" zoomScale="60" zoomScaleNormal="75" zoomScalePageLayoutView="0" colorId="8" workbookViewId="0" topLeftCell="A1">
      <selection activeCell="D41" sqref="D41"/>
    </sheetView>
  </sheetViews>
  <sheetFormatPr defaultColWidth="9.00390625" defaultRowHeight="12.75"/>
  <cols>
    <col min="1" max="1" width="5.50390625" style="7" bestFit="1" customWidth="1"/>
    <col min="2" max="2" width="8.875" style="7" bestFit="1" customWidth="1"/>
    <col min="3" max="3" width="6.875" style="7" customWidth="1"/>
    <col min="4" max="4" width="12.50390625" style="7" customWidth="1"/>
    <col min="5" max="5" width="13.50390625" style="7" customWidth="1"/>
    <col min="6" max="6" width="12.00390625" style="7" customWidth="1"/>
    <col min="7" max="7" width="15.125" style="7" customWidth="1"/>
    <col min="8" max="8" width="14.375" style="7" customWidth="1"/>
    <col min="9" max="9" width="15.50390625" style="7" customWidth="1"/>
    <col min="10" max="10" width="13.875" style="7" customWidth="1"/>
    <col min="11" max="11" width="18.125" style="7" customWidth="1"/>
    <col min="12" max="12" width="16.50390625" style="7" customWidth="1"/>
  </cols>
  <sheetData>
    <row r="1" ht="66" customHeight="1">
      <c r="L1" s="8" t="s">
        <v>113</v>
      </c>
    </row>
    <row r="2" spans="1:11" ht="75" customHeight="1">
      <c r="A2" s="124" t="s">
        <v>101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6:12" ht="12" customHeight="1" thickBot="1">
      <c r="F3" s="31"/>
      <c r="G3" s="31"/>
      <c r="H3" s="31"/>
      <c r="I3" s="31"/>
      <c r="J3" s="32"/>
      <c r="L3" s="9" t="s">
        <v>31</v>
      </c>
    </row>
    <row r="4" spans="1:12" s="33" customFormat="1" ht="17.25" customHeight="1" thickBot="1">
      <c r="A4" s="128" t="s">
        <v>2</v>
      </c>
      <c r="B4" s="128" t="s">
        <v>67</v>
      </c>
      <c r="C4" s="128" t="s">
        <v>53</v>
      </c>
      <c r="D4" s="131" t="s">
        <v>47</v>
      </c>
      <c r="E4" s="134" t="s">
        <v>68</v>
      </c>
      <c r="F4" s="137" t="s">
        <v>46</v>
      </c>
      <c r="G4" s="138"/>
      <c r="H4" s="138"/>
      <c r="I4" s="138"/>
      <c r="J4" s="138"/>
      <c r="K4" s="138"/>
      <c r="L4" s="139"/>
    </row>
    <row r="5" spans="1:12" s="33" customFormat="1" ht="12" customHeight="1">
      <c r="A5" s="129"/>
      <c r="B5" s="129"/>
      <c r="C5" s="129"/>
      <c r="D5" s="132"/>
      <c r="E5" s="135"/>
      <c r="F5" s="142" t="s">
        <v>29</v>
      </c>
      <c r="G5" s="144" t="s">
        <v>46</v>
      </c>
      <c r="H5" s="145"/>
      <c r="I5" s="145"/>
      <c r="J5" s="145"/>
      <c r="K5" s="145"/>
      <c r="L5" s="142" t="s">
        <v>30</v>
      </c>
    </row>
    <row r="6" spans="1:12" s="33" customFormat="1" ht="31.5" customHeight="1">
      <c r="A6" s="129"/>
      <c r="B6" s="129"/>
      <c r="C6" s="129"/>
      <c r="D6" s="132"/>
      <c r="E6" s="135"/>
      <c r="F6" s="142"/>
      <c r="G6" s="146" t="s">
        <v>58</v>
      </c>
      <c r="H6" s="147"/>
      <c r="I6" s="148" t="s">
        <v>60</v>
      </c>
      <c r="J6" s="148" t="s">
        <v>61</v>
      </c>
      <c r="K6" s="148" t="s">
        <v>69</v>
      </c>
      <c r="L6" s="142"/>
    </row>
    <row r="7" spans="1:12" ht="100.5" customHeight="1" thickBot="1">
      <c r="A7" s="130"/>
      <c r="B7" s="130"/>
      <c r="C7" s="130"/>
      <c r="D7" s="133"/>
      <c r="E7" s="136"/>
      <c r="F7" s="143"/>
      <c r="G7" s="34" t="s">
        <v>59</v>
      </c>
      <c r="H7" s="35" t="s">
        <v>62</v>
      </c>
      <c r="I7" s="145"/>
      <c r="J7" s="145"/>
      <c r="K7" s="145"/>
      <c r="L7" s="143"/>
    </row>
    <row r="8" spans="1:12" ht="11.2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</row>
    <row r="9" spans="1:12" ht="19.5" customHeight="1">
      <c r="A9" s="55">
        <v>710</v>
      </c>
      <c r="B9" s="55">
        <v>71035</v>
      </c>
      <c r="C9" s="55">
        <v>2020</v>
      </c>
      <c r="D9" s="69">
        <v>3500</v>
      </c>
      <c r="E9" s="69"/>
      <c r="F9" s="74"/>
      <c r="G9" s="74"/>
      <c r="H9" s="74"/>
      <c r="I9" s="74"/>
      <c r="J9" s="74"/>
      <c r="K9" s="74"/>
      <c r="L9" s="74"/>
    </row>
    <row r="10" spans="1:12" ht="19.5" customHeight="1">
      <c r="A10" s="55">
        <v>710</v>
      </c>
      <c r="B10" s="55">
        <v>71035</v>
      </c>
      <c r="C10" s="55">
        <v>4300</v>
      </c>
      <c r="D10" s="69"/>
      <c r="E10" s="69">
        <v>3500</v>
      </c>
      <c r="F10" s="70">
        <v>3500</v>
      </c>
      <c r="G10" s="70"/>
      <c r="H10" s="70">
        <v>3500</v>
      </c>
      <c r="I10" s="70"/>
      <c r="J10" s="70"/>
      <c r="K10" s="70"/>
      <c r="L10" s="70"/>
    </row>
    <row r="11" spans="1:12" ht="19.5" customHeight="1">
      <c r="A11" s="55"/>
      <c r="B11" s="55"/>
      <c r="C11" s="55"/>
      <c r="D11" s="69"/>
      <c r="E11" s="69"/>
      <c r="F11" s="70"/>
      <c r="G11" s="70"/>
      <c r="H11" s="70"/>
      <c r="I11" s="70"/>
      <c r="J11" s="70"/>
      <c r="K11" s="70"/>
      <c r="L11" s="70"/>
    </row>
    <row r="12" spans="1:12" ht="19.5" customHeight="1">
      <c r="A12" s="55"/>
      <c r="B12" s="55"/>
      <c r="C12" s="55"/>
      <c r="D12" s="69"/>
      <c r="E12" s="69"/>
      <c r="F12" s="70"/>
      <c r="G12" s="70"/>
      <c r="H12" s="70"/>
      <c r="I12" s="70"/>
      <c r="J12" s="70"/>
      <c r="K12" s="70"/>
      <c r="L12" s="70"/>
    </row>
    <row r="13" spans="1:12" ht="19.5" customHeight="1">
      <c r="A13" s="55"/>
      <c r="B13" s="55"/>
      <c r="C13" s="55"/>
      <c r="D13" s="69"/>
      <c r="E13" s="69"/>
      <c r="F13" s="70"/>
      <c r="G13" s="70"/>
      <c r="H13" s="70"/>
      <c r="I13" s="70"/>
      <c r="J13" s="70"/>
      <c r="K13" s="70"/>
      <c r="L13" s="70"/>
    </row>
    <row r="14" spans="1:12" ht="19.5" customHeight="1">
      <c r="A14" s="55"/>
      <c r="B14" s="55"/>
      <c r="C14" s="55"/>
      <c r="D14" s="69"/>
      <c r="E14" s="69"/>
      <c r="F14" s="70"/>
      <c r="G14" s="70"/>
      <c r="H14" s="70"/>
      <c r="I14" s="70"/>
      <c r="J14" s="70"/>
      <c r="K14" s="70"/>
      <c r="L14" s="70"/>
    </row>
    <row r="15" spans="1:12" ht="19.5" customHeight="1">
      <c r="A15" s="55"/>
      <c r="B15" s="55"/>
      <c r="C15" s="55"/>
      <c r="D15" s="69"/>
      <c r="E15" s="69"/>
      <c r="F15" s="70"/>
      <c r="G15" s="70"/>
      <c r="H15" s="70"/>
      <c r="I15" s="70"/>
      <c r="J15" s="70"/>
      <c r="K15" s="70"/>
      <c r="L15" s="70"/>
    </row>
    <row r="16" spans="1:12" ht="19.5" customHeight="1">
      <c r="A16" s="55"/>
      <c r="B16" s="55"/>
      <c r="C16" s="55"/>
      <c r="D16" s="69"/>
      <c r="E16" s="69"/>
      <c r="F16" s="70"/>
      <c r="G16" s="70"/>
      <c r="H16" s="70"/>
      <c r="I16" s="70"/>
      <c r="J16" s="70"/>
      <c r="K16" s="70"/>
      <c r="L16" s="70"/>
    </row>
    <row r="17" spans="1:12" ht="19.5" customHeight="1">
      <c r="A17" s="56"/>
      <c r="B17" s="56"/>
      <c r="C17" s="56"/>
      <c r="D17" s="71"/>
      <c r="E17" s="71"/>
      <c r="F17" s="72"/>
      <c r="G17" s="72"/>
      <c r="H17" s="72"/>
      <c r="I17" s="72"/>
      <c r="J17" s="72"/>
      <c r="K17" s="72"/>
      <c r="L17" s="72"/>
    </row>
    <row r="18" spans="1:12" ht="19.5" customHeight="1">
      <c r="A18" s="140" t="s">
        <v>51</v>
      </c>
      <c r="B18" s="141"/>
      <c r="C18" s="141"/>
      <c r="D18" s="73">
        <f>SUM(D9:D17)</f>
        <v>3500</v>
      </c>
      <c r="E18" s="73">
        <f aca="true" t="shared" si="0" ref="E18:J18">SUM(E9:E17)</f>
        <v>3500</v>
      </c>
      <c r="F18" s="73">
        <f t="shared" si="0"/>
        <v>3500</v>
      </c>
      <c r="G18" s="73">
        <f t="shared" si="0"/>
        <v>0</v>
      </c>
      <c r="H18" s="73">
        <f t="shared" si="0"/>
        <v>3500</v>
      </c>
      <c r="I18" s="73">
        <f t="shared" si="0"/>
        <v>0</v>
      </c>
      <c r="J18" s="73">
        <f t="shared" si="0"/>
        <v>0</v>
      </c>
      <c r="K18" s="73">
        <f>SUM(K9:K17)</f>
        <v>0</v>
      </c>
      <c r="L18" s="73">
        <f>SUM(L9:L17)</f>
        <v>0</v>
      </c>
    </row>
    <row r="20" spans="1:9" ht="12.75">
      <c r="A20" s="127" t="s">
        <v>70</v>
      </c>
      <c r="B20" s="127"/>
      <c r="C20" s="127"/>
      <c r="D20" s="127"/>
      <c r="E20" s="127"/>
      <c r="F20" s="127"/>
      <c r="G20" s="127"/>
      <c r="H20" s="127"/>
      <c r="I20" s="54"/>
    </row>
    <row r="21" spans="1:9" ht="12.75">
      <c r="A21" s="127" t="s">
        <v>71</v>
      </c>
      <c r="B21" s="127"/>
      <c r="C21" s="127"/>
      <c r="D21" s="127"/>
      <c r="E21" s="127"/>
      <c r="F21" s="127"/>
      <c r="G21" s="127"/>
      <c r="H21" s="127"/>
      <c r="I21" s="54"/>
    </row>
  </sheetData>
  <sheetProtection/>
  <mergeCells count="17">
    <mergeCell ref="L5:L7"/>
    <mergeCell ref="A21:H21"/>
    <mergeCell ref="A20:H20"/>
    <mergeCell ref="G6:H6"/>
    <mergeCell ref="A18:C18"/>
    <mergeCell ref="F5:F7"/>
    <mergeCell ref="G5:K5"/>
    <mergeCell ref="A2:K2"/>
    <mergeCell ref="A4:A7"/>
    <mergeCell ref="B4:B7"/>
    <mergeCell ref="C4:C7"/>
    <mergeCell ref="D4:D7"/>
    <mergeCell ref="E4:E7"/>
    <mergeCell ref="F4:L4"/>
    <mergeCell ref="J6:J7"/>
    <mergeCell ref="K6:K7"/>
    <mergeCell ref="I6:I7"/>
  </mergeCells>
  <printOptions horizontalCentered="1"/>
  <pageMargins left="0.15748031496062992" right="0.07874015748031496" top="0.35433070866141736" bottom="0.1968503937007874" header="0.5118110236220472" footer="0.5118110236220472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showGridLines="0" defaultGridColor="0" view="pageBreakPreview" zoomScale="75" zoomScaleNormal="75" zoomScaleSheetLayoutView="75" zoomScalePageLayoutView="0" colorId="8" workbookViewId="0" topLeftCell="A1">
      <selection activeCell="L1" sqref="L1"/>
    </sheetView>
  </sheetViews>
  <sheetFormatPr defaultColWidth="9.00390625" defaultRowHeight="12.75"/>
  <cols>
    <col min="1" max="1" width="4.875" style="0" customWidth="1"/>
    <col min="2" max="2" width="5.50390625" style="7" bestFit="1" customWidth="1"/>
    <col min="3" max="3" width="8.875" style="7" bestFit="1" customWidth="1"/>
    <col min="4" max="4" width="6.875" style="7" customWidth="1"/>
    <col min="5" max="5" width="12.50390625" style="7" customWidth="1"/>
    <col min="6" max="6" width="13.50390625" style="7" customWidth="1"/>
    <col min="7" max="7" width="15.00390625" style="7" customWidth="1"/>
    <col min="8" max="8" width="14.625" style="7" customWidth="1"/>
    <col min="9" max="9" width="13.875" style="7" customWidth="1"/>
    <col min="10" max="10" width="13.375" style="7" customWidth="1"/>
    <col min="11" max="11" width="12.375" style="7" customWidth="1"/>
    <col min="12" max="12" width="15.625" style="7" customWidth="1"/>
    <col min="13" max="13" width="12.50390625" style="7" customWidth="1"/>
  </cols>
  <sheetData>
    <row r="1" ht="59.25" customHeight="1">
      <c r="L1" s="8" t="s">
        <v>112</v>
      </c>
    </row>
    <row r="2" spans="2:12" ht="75" customHeight="1">
      <c r="B2" s="124" t="s">
        <v>102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7:13" ht="12" customHeight="1" thickBot="1">
      <c r="G3" s="31"/>
      <c r="H3" s="31"/>
      <c r="I3" s="31"/>
      <c r="J3" s="31"/>
      <c r="K3" s="32"/>
      <c r="M3" s="9" t="s">
        <v>31</v>
      </c>
    </row>
    <row r="4" spans="1:13" s="33" customFormat="1" ht="17.25" customHeight="1" thickBot="1">
      <c r="A4" s="149"/>
      <c r="B4" s="128" t="s">
        <v>2</v>
      </c>
      <c r="C4" s="128" t="s">
        <v>67</v>
      </c>
      <c r="D4" s="128" t="s">
        <v>53</v>
      </c>
      <c r="E4" s="131" t="s">
        <v>47</v>
      </c>
      <c r="F4" s="134" t="s">
        <v>68</v>
      </c>
      <c r="G4" s="137" t="s">
        <v>46</v>
      </c>
      <c r="H4" s="138"/>
      <c r="I4" s="138"/>
      <c r="J4" s="138"/>
      <c r="K4" s="138"/>
      <c r="L4" s="138"/>
      <c r="M4" s="139"/>
    </row>
    <row r="5" spans="1:13" s="33" customFormat="1" ht="12" customHeight="1">
      <c r="A5" s="150"/>
      <c r="B5" s="129"/>
      <c r="C5" s="129"/>
      <c r="D5" s="129"/>
      <c r="E5" s="132"/>
      <c r="F5" s="135"/>
      <c r="G5" s="142" t="s">
        <v>29</v>
      </c>
      <c r="H5" s="144" t="s">
        <v>46</v>
      </c>
      <c r="I5" s="145"/>
      <c r="J5" s="145"/>
      <c r="K5" s="145"/>
      <c r="L5" s="145"/>
      <c r="M5" s="142" t="s">
        <v>30</v>
      </c>
    </row>
    <row r="6" spans="1:13" s="33" customFormat="1" ht="31.5" customHeight="1">
      <c r="A6" s="150"/>
      <c r="B6" s="129"/>
      <c r="C6" s="129"/>
      <c r="D6" s="129"/>
      <c r="E6" s="132"/>
      <c r="F6" s="135"/>
      <c r="G6" s="142"/>
      <c r="H6" s="146" t="s">
        <v>58</v>
      </c>
      <c r="I6" s="147"/>
      <c r="J6" s="148" t="s">
        <v>60</v>
      </c>
      <c r="K6" s="148" t="s">
        <v>61</v>
      </c>
      <c r="L6" s="148" t="s">
        <v>69</v>
      </c>
      <c r="M6" s="142"/>
    </row>
    <row r="7" spans="1:13" ht="100.5" customHeight="1" thickBot="1">
      <c r="A7" s="151"/>
      <c r="B7" s="130"/>
      <c r="C7" s="130"/>
      <c r="D7" s="130"/>
      <c r="E7" s="133"/>
      <c r="F7" s="136"/>
      <c r="G7" s="143"/>
      <c r="H7" s="34" t="s">
        <v>59</v>
      </c>
      <c r="I7" s="35" t="s">
        <v>62</v>
      </c>
      <c r="J7" s="145"/>
      <c r="K7" s="145"/>
      <c r="L7" s="145"/>
      <c r="M7" s="143"/>
    </row>
    <row r="8" spans="1:13" ht="11.25" customHeight="1">
      <c r="A8" s="90"/>
      <c r="B8" s="36">
        <v>1</v>
      </c>
      <c r="C8" s="36">
        <v>2</v>
      </c>
      <c r="D8" s="36">
        <v>3</v>
      </c>
      <c r="E8" s="36">
        <v>4</v>
      </c>
      <c r="F8" s="37">
        <v>5</v>
      </c>
      <c r="G8" s="36">
        <v>6</v>
      </c>
      <c r="H8" s="36">
        <v>7</v>
      </c>
      <c r="I8" s="36">
        <v>8</v>
      </c>
      <c r="J8" s="36">
        <v>9</v>
      </c>
      <c r="K8" s="36">
        <v>10</v>
      </c>
      <c r="L8" s="36">
        <v>11</v>
      </c>
      <c r="M8" s="36">
        <v>12</v>
      </c>
    </row>
    <row r="9" spans="1:13" ht="19.5" customHeight="1">
      <c r="A9" s="90">
        <v>1</v>
      </c>
      <c r="B9" s="57">
        <v>600</v>
      </c>
      <c r="C9" s="57">
        <v>60014</v>
      </c>
      <c r="D9" s="57">
        <v>2320</v>
      </c>
      <c r="E9" s="91">
        <v>10950</v>
      </c>
      <c r="F9" s="91"/>
      <c r="G9" s="92"/>
      <c r="H9" s="92"/>
      <c r="I9" s="92"/>
      <c r="J9" s="92"/>
      <c r="K9" s="92"/>
      <c r="L9" s="92"/>
      <c r="M9" s="92"/>
    </row>
    <row r="10" spans="1:13" ht="19.5" customHeight="1">
      <c r="A10" s="90">
        <v>2</v>
      </c>
      <c r="B10" s="57">
        <v>600</v>
      </c>
      <c r="C10" s="57">
        <v>60014</v>
      </c>
      <c r="D10" s="57">
        <v>4300</v>
      </c>
      <c r="E10" s="91"/>
      <c r="F10" s="91">
        <v>10950</v>
      </c>
      <c r="G10" s="92">
        <v>10950</v>
      </c>
      <c r="H10" s="92"/>
      <c r="I10" s="92">
        <v>10950</v>
      </c>
      <c r="J10" s="92"/>
      <c r="K10" s="92"/>
      <c r="L10" s="92"/>
      <c r="M10" s="92"/>
    </row>
    <row r="11" spans="1:13" ht="19.5" customHeight="1">
      <c r="A11" s="90"/>
      <c r="B11" s="57"/>
      <c r="C11" s="57"/>
      <c r="D11" s="57"/>
      <c r="E11" s="91"/>
      <c r="F11" s="91"/>
      <c r="G11" s="92"/>
      <c r="H11" s="92"/>
      <c r="I11" s="92"/>
      <c r="J11" s="92"/>
      <c r="K11" s="92"/>
      <c r="L11" s="92"/>
      <c r="M11" s="92"/>
    </row>
    <row r="12" spans="1:13" ht="19.5" customHeight="1">
      <c r="A12" s="90"/>
      <c r="B12" s="57"/>
      <c r="C12" s="57"/>
      <c r="D12" s="57"/>
      <c r="E12" s="91"/>
      <c r="F12" s="91"/>
      <c r="G12" s="92"/>
      <c r="H12" s="92"/>
      <c r="I12" s="92"/>
      <c r="J12" s="92"/>
      <c r="K12" s="92"/>
      <c r="L12" s="92"/>
      <c r="M12" s="92"/>
    </row>
    <row r="13" spans="1:13" ht="19.5" customHeight="1">
      <c r="A13" s="90"/>
      <c r="B13" s="57"/>
      <c r="C13" s="57"/>
      <c r="D13" s="57"/>
      <c r="E13" s="91"/>
      <c r="F13" s="91"/>
      <c r="G13" s="92"/>
      <c r="H13" s="92"/>
      <c r="I13" s="92"/>
      <c r="J13" s="92"/>
      <c r="K13" s="92"/>
      <c r="L13" s="92"/>
      <c r="M13" s="92"/>
    </row>
    <row r="14" spans="1:13" ht="19.5" customHeight="1">
      <c r="A14" s="90"/>
      <c r="B14" s="57"/>
      <c r="C14" s="57"/>
      <c r="D14" s="57"/>
      <c r="E14" s="91"/>
      <c r="F14" s="91"/>
      <c r="G14" s="92"/>
      <c r="H14" s="92"/>
      <c r="I14" s="92"/>
      <c r="J14" s="92"/>
      <c r="K14" s="92"/>
      <c r="L14" s="92"/>
      <c r="M14" s="92"/>
    </row>
    <row r="15" spans="1:13" ht="19.5" customHeight="1">
      <c r="A15" s="90"/>
      <c r="B15" s="57"/>
      <c r="C15" s="57"/>
      <c r="D15" s="57"/>
      <c r="E15" s="91"/>
      <c r="F15" s="91"/>
      <c r="G15" s="92"/>
      <c r="H15" s="92"/>
      <c r="I15" s="92"/>
      <c r="J15" s="92"/>
      <c r="K15" s="92"/>
      <c r="L15" s="92"/>
      <c r="M15" s="92"/>
    </row>
    <row r="16" spans="1:13" ht="19.5" customHeight="1">
      <c r="A16" s="90"/>
      <c r="B16" s="57"/>
      <c r="C16" s="57"/>
      <c r="D16" s="57"/>
      <c r="E16" s="91"/>
      <c r="F16" s="91"/>
      <c r="G16" s="92"/>
      <c r="H16" s="92"/>
      <c r="I16" s="92"/>
      <c r="J16" s="92"/>
      <c r="K16" s="92"/>
      <c r="L16" s="92"/>
      <c r="M16" s="92"/>
    </row>
    <row r="17" spans="1:13" ht="19.5" customHeight="1">
      <c r="A17" s="90"/>
      <c r="B17" s="57"/>
      <c r="C17" s="57"/>
      <c r="D17" s="57"/>
      <c r="E17" s="91"/>
      <c r="F17" s="91"/>
      <c r="G17" s="92"/>
      <c r="H17" s="92"/>
      <c r="I17" s="92"/>
      <c r="J17" s="92"/>
      <c r="K17" s="92"/>
      <c r="L17" s="92"/>
      <c r="M17" s="92"/>
    </row>
    <row r="18" spans="1:13" ht="19.5" customHeight="1">
      <c r="A18" s="90"/>
      <c r="B18" s="140" t="s">
        <v>51</v>
      </c>
      <c r="C18" s="141"/>
      <c r="D18" s="141"/>
      <c r="E18" s="73">
        <f aca="true" t="shared" si="0" ref="E18:M18">SUM(E9:E17)</f>
        <v>10950</v>
      </c>
      <c r="F18" s="73">
        <f t="shared" si="0"/>
        <v>10950</v>
      </c>
      <c r="G18" s="73">
        <f t="shared" si="0"/>
        <v>10950</v>
      </c>
      <c r="H18" s="73">
        <f t="shared" si="0"/>
        <v>0</v>
      </c>
      <c r="I18" s="73">
        <f t="shared" si="0"/>
        <v>10950</v>
      </c>
      <c r="J18" s="73">
        <f t="shared" si="0"/>
        <v>0</v>
      </c>
      <c r="K18" s="73">
        <f t="shared" si="0"/>
        <v>0</v>
      </c>
      <c r="L18" s="73">
        <f t="shared" si="0"/>
        <v>0</v>
      </c>
      <c r="M18" s="73">
        <f t="shared" si="0"/>
        <v>0</v>
      </c>
    </row>
    <row r="20" spans="2:10" ht="12.75">
      <c r="B20" s="127" t="s">
        <v>70</v>
      </c>
      <c r="C20" s="127"/>
      <c r="D20" s="127"/>
      <c r="E20" s="127"/>
      <c r="F20" s="127"/>
      <c r="G20" s="127"/>
      <c r="H20" s="127"/>
      <c r="I20" s="127"/>
      <c r="J20" s="54"/>
    </row>
    <row r="21" spans="2:10" ht="12.75">
      <c r="B21" s="127" t="s">
        <v>71</v>
      </c>
      <c r="C21" s="127"/>
      <c r="D21" s="127"/>
      <c r="E21" s="127"/>
      <c r="F21" s="127"/>
      <c r="G21" s="127"/>
      <c r="H21" s="127"/>
      <c r="I21" s="127"/>
      <c r="J21" s="54"/>
    </row>
    <row r="23" spans="2:7" ht="12.75">
      <c r="B23" s="93"/>
      <c r="C23" s="93"/>
      <c r="D23" s="93"/>
      <c r="E23" s="93"/>
      <c r="F23" s="93"/>
      <c r="G23" s="93"/>
    </row>
  </sheetData>
  <sheetProtection/>
  <mergeCells count="18">
    <mergeCell ref="J6:J7"/>
    <mergeCell ref="M5:M7"/>
    <mergeCell ref="B21:I21"/>
    <mergeCell ref="B20:I20"/>
    <mergeCell ref="H6:I6"/>
    <mergeCell ref="B18:D18"/>
    <mergeCell ref="G5:G7"/>
    <mergeCell ref="H5:L5"/>
    <mergeCell ref="A4:A7"/>
    <mergeCell ref="B2:L2"/>
    <mergeCell ref="B4:B7"/>
    <mergeCell ref="C4:C7"/>
    <mergeCell ref="D4:D7"/>
    <mergeCell ref="E4:E7"/>
    <mergeCell ref="F4:F7"/>
    <mergeCell ref="G4:M4"/>
    <mergeCell ref="K6:K7"/>
    <mergeCell ref="L6:L7"/>
  </mergeCells>
  <printOptions horizontalCentered="1"/>
  <pageMargins left="0.1968503937007874" right="0" top="0.5511811023622047" bottom="0.1968503937007874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showGridLines="0" defaultGridColor="0" view="pageBreakPreview" zoomScaleSheetLayoutView="100" zoomScalePageLayoutView="0" colorId="7" workbookViewId="0" topLeftCell="A37">
      <selection activeCell="E18" sqref="E18"/>
    </sheetView>
  </sheetViews>
  <sheetFormatPr defaultColWidth="9.00390625" defaultRowHeight="12.75"/>
  <cols>
    <col min="1" max="1" width="6.00390625" style="75" customWidth="1"/>
    <col min="2" max="2" width="10.125" style="163" customWidth="1"/>
    <col min="3" max="3" width="6.00390625" style="75" customWidth="1"/>
    <col min="4" max="4" width="24.50390625" style="75" customWidth="1"/>
    <col min="5" max="5" width="18.00390625" style="75" customWidth="1"/>
    <col min="6" max="6" width="16.50390625" style="89" customWidth="1"/>
    <col min="7" max="7" width="15.25390625" style="89" customWidth="1"/>
    <col min="8" max="16384" width="9.125" style="75" customWidth="1"/>
  </cols>
  <sheetData>
    <row r="1" spans="6:7" ht="30" customHeight="1">
      <c r="F1" s="153" t="s">
        <v>111</v>
      </c>
      <c r="G1" s="153"/>
    </row>
    <row r="2" spans="1:7" ht="45" customHeight="1">
      <c r="A2" s="154" t="s">
        <v>103</v>
      </c>
      <c r="B2" s="154"/>
      <c r="C2" s="154"/>
      <c r="D2" s="154"/>
      <c r="E2" s="154"/>
      <c r="F2" s="154"/>
      <c r="G2" s="155"/>
    </row>
    <row r="3" spans="1:7" ht="9.75" customHeight="1">
      <c r="A3" s="76"/>
      <c r="B3" s="164"/>
      <c r="C3" s="76"/>
      <c r="D3" s="76"/>
      <c r="E3" s="76"/>
      <c r="F3" s="76"/>
      <c r="G3" s="77" t="s">
        <v>31</v>
      </c>
    </row>
    <row r="4" spans="1:7" s="79" customFormat="1" ht="15" customHeight="1">
      <c r="A4" s="156" t="s">
        <v>2</v>
      </c>
      <c r="B4" s="165" t="s">
        <v>3</v>
      </c>
      <c r="C4" s="156" t="s">
        <v>52</v>
      </c>
      <c r="D4" s="156" t="s">
        <v>79</v>
      </c>
      <c r="E4" s="156" t="s">
        <v>104</v>
      </c>
      <c r="F4" s="156" t="s">
        <v>46</v>
      </c>
      <c r="G4" s="156"/>
    </row>
    <row r="5" spans="1:7" s="80" customFormat="1" ht="51" customHeight="1">
      <c r="A5" s="156"/>
      <c r="B5" s="165"/>
      <c r="C5" s="156"/>
      <c r="D5" s="156"/>
      <c r="E5" s="156"/>
      <c r="F5" s="78" t="s">
        <v>78</v>
      </c>
      <c r="G5" s="78" t="s">
        <v>77</v>
      </c>
    </row>
    <row r="6" spans="1:7" s="79" customFormat="1" ht="12.75">
      <c r="A6" s="81">
        <v>1</v>
      </c>
      <c r="B6" s="166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</row>
    <row r="7" spans="1:7" s="79" customFormat="1" ht="12.75">
      <c r="A7" s="82">
        <v>600</v>
      </c>
      <c r="B7" s="167">
        <v>60016</v>
      </c>
      <c r="C7" s="113">
        <v>4270</v>
      </c>
      <c r="D7" s="84" t="s">
        <v>83</v>
      </c>
      <c r="E7" s="83">
        <f>F7</f>
        <v>3000</v>
      </c>
      <c r="F7" s="114">
        <v>3000</v>
      </c>
      <c r="G7" s="114"/>
    </row>
    <row r="8" spans="1:7" s="79" customFormat="1" ht="12.75">
      <c r="A8" s="84"/>
      <c r="B8" s="161"/>
      <c r="C8" s="84">
        <v>6050</v>
      </c>
      <c r="D8" s="84"/>
      <c r="E8" s="85">
        <f>SUM(F9:F11)</f>
        <v>47258.68</v>
      </c>
      <c r="F8" s="115"/>
      <c r="G8" s="115"/>
    </row>
    <row r="9" spans="1:7" s="79" customFormat="1" ht="12.75">
      <c r="A9" s="84"/>
      <c r="B9" s="161" t="s">
        <v>130</v>
      </c>
      <c r="C9" s="84">
        <v>6050</v>
      </c>
      <c r="D9" s="84" t="s">
        <v>87</v>
      </c>
      <c r="E9" s="85"/>
      <c r="F9" s="115">
        <v>20000</v>
      </c>
      <c r="G9" s="115"/>
    </row>
    <row r="10" spans="1:7" s="79" customFormat="1" ht="12.75">
      <c r="A10" s="84"/>
      <c r="B10" s="161"/>
      <c r="C10" s="84">
        <v>6050</v>
      </c>
      <c r="D10" s="84" t="s">
        <v>84</v>
      </c>
      <c r="E10" s="85"/>
      <c r="F10" s="115">
        <v>20258.68</v>
      </c>
      <c r="G10" s="115"/>
    </row>
    <row r="11" spans="1:7" s="79" customFormat="1" ht="12.75">
      <c r="A11" s="84"/>
      <c r="B11" s="161"/>
      <c r="C11" s="84">
        <v>6050</v>
      </c>
      <c r="D11" s="84" t="s">
        <v>81</v>
      </c>
      <c r="E11" s="85"/>
      <c r="F11" s="115">
        <v>7000</v>
      </c>
      <c r="G11" s="115"/>
    </row>
    <row r="12" spans="1:7" s="79" customFormat="1" ht="12.75">
      <c r="A12" s="84"/>
      <c r="B12" s="161"/>
      <c r="C12" s="84"/>
      <c r="D12" s="84"/>
      <c r="E12" s="116"/>
      <c r="F12" s="117"/>
      <c r="G12" s="117"/>
    </row>
    <row r="13" spans="1:7" s="79" customFormat="1" ht="12.75">
      <c r="A13" s="84">
        <v>710</v>
      </c>
      <c r="B13" s="161">
        <v>71035</v>
      </c>
      <c r="C13" s="84">
        <v>6050</v>
      </c>
      <c r="D13" s="84" t="s">
        <v>86</v>
      </c>
      <c r="E13" s="85">
        <f>F13</f>
        <v>6000</v>
      </c>
      <c r="F13" s="115">
        <v>6000</v>
      </c>
      <c r="G13" s="115"/>
    </row>
    <row r="14" spans="1:7" s="79" customFormat="1" ht="12.75">
      <c r="A14" s="84"/>
      <c r="B14" s="161"/>
      <c r="C14" s="84"/>
      <c r="D14" s="84"/>
      <c r="E14" s="85"/>
      <c r="F14" s="115"/>
      <c r="G14" s="115"/>
    </row>
    <row r="15" spans="1:7" s="79" customFormat="1" ht="12.75">
      <c r="A15" s="84">
        <v>900</v>
      </c>
      <c r="B15" s="161">
        <v>90004</v>
      </c>
      <c r="C15" s="84">
        <v>4210</v>
      </c>
      <c r="D15" s="113"/>
      <c r="E15" s="85">
        <f>SUM(F16:F24)</f>
        <v>13148.82</v>
      </c>
      <c r="F15" s="115"/>
      <c r="G15" s="115"/>
    </row>
    <row r="16" spans="1:7" s="79" customFormat="1" ht="12.75">
      <c r="A16" s="84"/>
      <c r="B16" s="161" t="s">
        <v>130</v>
      </c>
      <c r="C16" s="84">
        <v>4210</v>
      </c>
      <c r="D16" s="113" t="s">
        <v>90</v>
      </c>
      <c r="E16" s="85"/>
      <c r="F16" s="115">
        <v>1500</v>
      </c>
      <c r="G16" s="115"/>
    </row>
    <row r="17" spans="1:7" s="79" customFormat="1" ht="12.75">
      <c r="A17" s="84"/>
      <c r="B17" s="161"/>
      <c r="C17" s="84">
        <v>4210</v>
      </c>
      <c r="D17" s="84" t="s">
        <v>81</v>
      </c>
      <c r="E17" s="85"/>
      <c r="F17" s="115">
        <v>1391.37</v>
      </c>
      <c r="G17" s="115"/>
    </row>
    <row r="18" spans="1:7" s="79" customFormat="1" ht="12.75">
      <c r="A18" s="84"/>
      <c r="B18" s="161"/>
      <c r="C18" s="84">
        <v>4210</v>
      </c>
      <c r="D18" s="84" t="s">
        <v>87</v>
      </c>
      <c r="E18" s="85"/>
      <c r="F18" s="115">
        <v>566.03</v>
      </c>
      <c r="G18" s="115"/>
    </row>
    <row r="19" spans="1:7" s="79" customFormat="1" ht="12.75">
      <c r="A19" s="84"/>
      <c r="B19" s="161"/>
      <c r="C19" s="84">
        <v>4210</v>
      </c>
      <c r="D19" s="84" t="s">
        <v>88</v>
      </c>
      <c r="E19" s="85"/>
      <c r="F19" s="115">
        <v>200</v>
      </c>
      <c r="G19" s="115"/>
    </row>
    <row r="20" spans="1:7" s="79" customFormat="1" ht="12.75">
      <c r="A20" s="84"/>
      <c r="B20" s="161"/>
      <c r="C20" s="84">
        <v>4210</v>
      </c>
      <c r="D20" s="84" t="s">
        <v>86</v>
      </c>
      <c r="E20" s="85"/>
      <c r="F20" s="115">
        <v>4500</v>
      </c>
      <c r="G20" s="115"/>
    </row>
    <row r="21" spans="1:7" s="79" customFormat="1" ht="12.75">
      <c r="A21" s="84"/>
      <c r="B21" s="161"/>
      <c r="C21" s="84">
        <v>4210</v>
      </c>
      <c r="D21" s="84" t="s">
        <v>80</v>
      </c>
      <c r="E21" s="85"/>
      <c r="F21" s="115">
        <v>1000</v>
      </c>
      <c r="G21" s="115"/>
    </row>
    <row r="22" spans="1:7" s="79" customFormat="1" ht="12.75">
      <c r="A22" s="84"/>
      <c r="B22" s="161"/>
      <c r="C22" s="84">
        <v>4210</v>
      </c>
      <c r="D22" s="84" t="s">
        <v>83</v>
      </c>
      <c r="E22" s="85"/>
      <c r="F22" s="115">
        <v>1451.89</v>
      </c>
      <c r="G22" s="115"/>
    </row>
    <row r="23" spans="1:7" s="79" customFormat="1" ht="12.75">
      <c r="A23" s="84"/>
      <c r="B23" s="161"/>
      <c r="C23" s="84">
        <v>4210</v>
      </c>
      <c r="D23" s="84" t="s">
        <v>89</v>
      </c>
      <c r="E23" s="85"/>
      <c r="F23" s="115">
        <v>235.58</v>
      </c>
      <c r="G23" s="115"/>
    </row>
    <row r="24" spans="1:7" s="79" customFormat="1" ht="12.75">
      <c r="A24" s="84"/>
      <c r="B24" s="161"/>
      <c r="C24" s="84">
        <v>4210</v>
      </c>
      <c r="D24" s="84" t="s">
        <v>91</v>
      </c>
      <c r="E24" s="85"/>
      <c r="F24" s="115">
        <v>2303.95</v>
      </c>
      <c r="G24" s="115"/>
    </row>
    <row r="25" spans="1:7" s="79" customFormat="1" ht="12.75">
      <c r="A25" s="84"/>
      <c r="B25" s="161"/>
      <c r="C25" s="84"/>
      <c r="D25" s="84"/>
      <c r="E25" s="85"/>
      <c r="F25" s="115"/>
      <c r="G25" s="115"/>
    </row>
    <row r="26" spans="1:7" s="79" customFormat="1" ht="12.75">
      <c r="A26" s="84">
        <v>900</v>
      </c>
      <c r="B26" s="161">
        <v>90095</v>
      </c>
      <c r="C26" s="84">
        <v>4210</v>
      </c>
      <c r="D26" s="84"/>
      <c r="E26" s="85">
        <f>SUM(F27:F29)</f>
        <v>3438</v>
      </c>
      <c r="F26" s="115"/>
      <c r="G26" s="115"/>
    </row>
    <row r="27" spans="1:7" s="79" customFormat="1" ht="12.75">
      <c r="A27" s="84"/>
      <c r="B27" s="161" t="s">
        <v>130</v>
      </c>
      <c r="C27" s="84">
        <v>4210</v>
      </c>
      <c r="D27" s="84" t="s">
        <v>91</v>
      </c>
      <c r="E27" s="85"/>
      <c r="F27" s="115">
        <v>738</v>
      </c>
      <c r="G27" s="115"/>
    </row>
    <row r="28" spans="1:7" s="79" customFormat="1" ht="12.75">
      <c r="A28" s="84"/>
      <c r="B28" s="161"/>
      <c r="C28" s="84">
        <v>4210</v>
      </c>
      <c r="D28" s="84" t="s">
        <v>89</v>
      </c>
      <c r="E28" s="85"/>
      <c r="F28" s="115">
        <v>2000</v>
      </c>
      <c r="G28" s="115"/>
    </row>
    <row r="29" spans="1:7" s="79" customFormat="1" ht="12.75">
      <c r="A29" s="84"/>
      <c r="B29" s="161"/>
      <c r="C29" s="84">
        <v>4210</v>
      </c>
      <c r="D29" s="84" t="s">
        <v>88</v>
      </c>
      <c r="E29" s="85"/>
      <c r="F29" s="115">
        <v>700</v>
      </c>
      <c r="G29" s="115"/>
    </row>
    <row r="30" spans="1:7" s="79" customFormat="1" ht="12.75">
      <c r="A30" s="84"/>
      <c r="B30" s="161"/>
      <c r="C30" s="84"/>
      <c r="D30" s="84"/>
      <c r="E30" s="85"/>
      <c r="F30" s="115"/>
      <c r="G30" s="115"/>
    </row>
    <row r="31" spans="1:7" s="79" customFormat="1" ht="12.75">
      <c r="A31" s="84"/>
      <c r="B31" s="161"/>
      <c r="C31" s="84">
        <v>4270</v>
      </c>
      <c r="D31" s="113" t="s">
        <v>90</v>
      </c>
      <c r="E31" s="85">
        <f>F31</f>
        <v>3200</v>
      </c>
      <c r="F31" s="115">
        <v>3200</v>
      </c>
      <c r="G31" s="115"/>
    </row>
    <row r="32" spans="1:7" s="79" customFormat="1" ht="12.75">
      <c r="A32" s="84"/>
      <c r="B32" s="161"/>
      <c r="C32" s="84"/>
      <c r="D32" s="84"/>
      <c r="E32" s="85"/>
      <c r="F32" s="115"/>
      <c r="G32" s="115"/>
    </row>
    <row r="33" spans="1:7" s="79" customFormat="1" ht="12.75">
      <c r="A33" s="84"/>
      <c r="B33" s="161"/>
      <c r="C33" s="84">
        <v>6050</v>
      </c>
      <c r="D33" s="84"/>
      <c r="E33" s="85">
        <f>SUM(F34:F37)</f>
        <v>27513.059999999998</v>
      </c>
      <c r="F33" s="115"/>
      <c r="G33" s="115"/>
    </row>
    <row r="34" spans="1:7" s="79" customFormat="1" ht="12.75">
      <c r="A34" s="84"/>
      <c r="B34" s="161" t="s">
        <v>130</v>
      </c>
      <c r="C34" s="84">
        <v>6050</v>
      </c>
      <c r="D34" s="84" t="s">
        <v>82</v>
      </c>
      <c r="E34" s="85"/>
      <c r="F34" s="115">
        <v>13053.05</v>
      </c>
      <c r="G34" s="115"/>
    </row>
    <row r="35" spans="1:7" s="79" customFormat="1" ht="12.75">
      <c r="A35" s="84"/>
      <c r="B35" s="161"/>
      <c r="C35" s="84">
        <v>6050</v>
      </c>
      <c r="D35" s="84" t="s">
        <v>86</v>
      </c>
      <c r="E35" s="85"/>
      <c r="F35" s="115">
        <v>4721.65</v>
      </c>
      <c r="G35" s="115"/>
    </row>
    <row r="36" spans="1:7" s="79" customFormat="1" ht="12.75">
      <c r="A36" s="84"/>
      <c r="B36" s="161"/>
      <c r="C36" s="86">
        <v>6050</v>
      </c>
      <c r="D36" s="84" t="s">
        <v>89</v>
      </c>
      <c r="E36" s="87"/>
      <c r="F36" s="118">
        <v>5152.47</v>
      </c>
      <c r="G36" s="118"/>
    </row>
    <row r="37" spans="1:7" s="79" customFormat="1" ht="12.75">
      <c r="A37" s="84"/>
      <c r="B37" s="161"/>
      <c r="C37" s="86">
        <v>6050</v>
      </c>
      <c r="D37" s="84" t="s">
        <v>88</v>
      </c>
      <c r="E37" s="85"/>
      <c r="F37" s="115">
        <v>4585.89</v>
      </c>
      <c r="G37" s="115"/>
    </row>
    <row r="38" spans="1:7" s="79" customFormat="1" ht="15" customHeight="1">
      <c r="A38" s="84"/>
      <c r="B38" s="161"/>
      <c r="C38" s="84"/>
      <c r="D38" s="84"/>
      <c r="E38" s="85"/>
      <c r="F38" s="115"/>
      <c r="G38" s="115"/>
    </row>
    <row r="39" spans="1:7" s="79" customFormat="1" ht="15" customHeight="1">
      <c r="A39" s="84">
        <v>921</v>
      </c>
      <c r="B39" s="161">
        <v>92109</v>
      </c>
      <c r="C39" s="84">
        <v>4210</v>
      </c>
      <c r="D39" s="84"/>
      <c r="E39" s="85">
        <f>SUM(F40:F44)</f>
        <v>15758.810000000001</v>
      </c>
      <c r="F39" s="115"/>
      <c r="G39" s="115"/>
    </row>
    <row r="40" spans="1:7" s="79" customFormat="1" ht="15" customHeight="1">
      <c r="A40" s="84"/>
      <c r="B40" s="161" t="s">
        <v>130</v>
      </c>
      <c r="C40" s="84">
        <v>4210</v>
      </c>
      <c r="D40" s="84" t="s">
        <v>91</v>
      </c>
      <c r="E40" s="85"/>
      <c r="F40" s="115">
        <v>4000</v>
      </c>
      <c r="G40" s="115"/>
    </row>
    <row r="41" spans="1:7" s="79" customFormat="1" ht="12.75">
      <c r="A41" s="84"/>
      <c r="B41" s="161"/>
      <c r="C41" s="84">
        <v>4210</v>
      </c>
      <c r="D41" s="84" t="s">
        <v>85</v>
      </c>
      <c r="E41" s="85"/>
      <c r="F41" s="115">
        <v>5258.81</v>
      </c>
      <c r="G41" s="115"/>
    </row>
    <row r="42" spans="1:7" s="79" customFormat="1" ht="12.75">
      <c r="A42" s="84"/>
      <c r="B42" s="161"/>
      <c r="C42" s="84">
        <v>4210</v>
      </c>
      <c r="D42" s="84" t="s">
        <v>88</v>
      </c>
      <c r="E42" s="85"/>
      <c r="F42" s="115">
        <v>2500</v>
      </c>
      <c r="G42" s="115"/>
    </row>
    <row r="43" spans="1:7" s="79" customFormat="1" ht="12.75">
      <c r="A43" s="84"/>
      <c r="B43" s="161"/>
      <c r="C43" s="86">
        <v>4210</v>
      </c>
      <c r="D43" s="84" t="s">
        <v>82</v>
      </c>
      <c r="E43" s="85"/>
      <c r="F43" s="115">
        <v>3000</v>
      </c>
      <c r="G43" s="115"/>
    </row>
    <row r="44" spans="1:7" s="79" customFormat="1" ht="12.75">
      <c r="A44" s="84"/>
      <c r="B44" s="161"/>
      <c r="C44" s="86">
        <v>4210</v>
      </c>
      <c r="D44" s="84" t="s">
        <v>83</v>
      </c>
      <c r="E44" s="85"/>
      <c r="F44" s="115">
        <v>1000</v>
      </c>
      <c r="G44" s="115"/>
    </row>
    <row r="45" spans="1:7" s="79" customFormat="1" ht="12.75">
      <c r="A45" s="84"/>
      <c r="B45" s="161"/>
      <c r="C45" s="84">
        <v>4300</v>
      </c>
      <c r="D45" s="84"/>
      <c r="E45" s="85">
        <f>SUM(F46:F47)</f>
        <v>4400</v>
      </c>
      <c r="F45" s="85"/>
      <c r="G45" s="85"/>
    </row>
    <row r="46" spans="1:7" s="79" customFormat="1" ht="12.75">
      <c r="A46" s="86"/>
      <c r="B46" s="162" t="s">
        <v>130</v>
      </c>
      <c r="C46" s="86">
        <v>4300</v>
      </c>
      <c r="D46" s="84" t="s">
        <v>91</v>
      </c>
      <c r="E46" s="87"/>
      <c r="F46" s="118">
        <v>1400</v>
      </c>
      <c r="G46" s="118"/>
    </row>
    <row r="47" spans="1:7" s="79" customFormat="1" ht="12.75">
      <c r="A47" s="86"/>
      <c r="B47" s="162"/>
      <c r="C47" s="86">
        <v>4300</v>
      </c>
      <c r="D47" s="84" t="s">
        <v>85</v>
      </c>
      <c r="E47" s="87"/>
      <c r="F47" s="118">
        <v>3000</v>
      </c>
      <c r="G47" s="118"/>
    </row>
    <row r="48" spans="1:7" s="79" customFormat="1" ht="12.75">
      <c r="A48" s="86"/>
      <c r="B48" s="162"/>
      <c r="C48" s="86"/>
      <c r="D48" s="82"/>
      <c r="E48" s="87"/>
      <c r="F48" s="118"/>
      <c r="G48" s="118"/>
    </row>
    <row r="49" spans="1:7" s="79" customFormat="1" ht="12.75">
      <c r="A49" s="86"/>
      <c r="B49" s="162"/>
      <c r="C49" s="86">
        <v>6050</v>
      </c>
      <c r="D49" s="84" t="s">
        <v>91</v>
      </c>
      <c r="E49" s="87">
        <f>F49</f>
        <v>9899.16</v>
      </c>
      <c r="F49" s="118">
        <v>9899.16</v>
      </c>
      <c r="G49" s="118"/>
    </row>
    <row r="50" spans="1:7" s="79" customFormat="1" ht="12.75">
      <c r="A50" s="86"/>
      <c r="B50" s="162"/>
      <c r="C50" s="86"/>
      <c r="D50" s="84"/>
      <c r="E50" s="87"/>
      <c r="F50" s="118"/>
      <c r="G50" s="118"/>
    </row>
    <row r="51" spans="1:7" s="79" customFormat="1" ht="12.75">
      <c r="A51" s="86">
        <v>921</v>
      </c>
      <c r="B51" s="162">
        <v>92195</v>
      </c>
      <c r="C51" s="86"/>
      <c r="D51" s="84"/>
      <c r="E51" s="87"/>
      <c r="F51" s="118"/>
      <c r="G51" s="118"/>
    </row>
    <row r="52" spans="1:7" s="79" customFormat="1" ht="12.75">
      <c r="A52" s="86"/>
      <c r="B52" s="162"/>
      <c r="C52" s="86">
        <v>4170</v>
      </c>
      <c r="D52" s="84" t="s">
        <v>86</v>
      </c>
      <c r="E52" s="87">
        <f>F52</f>
        <v>1870</v>
      </c>
      <c r="F52" s="118">
        <v>1870</v>
      </c>
      <c r="G52" s="118"/>
    </row>
    <row r="53" spans="1:7" ht="12.75">
      <c r="A53" s="86"/>
      <c r="B53" s="162"/>
      <c r="C53" s="86">
        <v>4210</v>
      </c>
      <c r="D53" s="84"/>
      <c r="E53" s="87">
        <f>SUM(F54:F62)</f>
        <v>28688.809999999998</v>
      </c>
      <c r="F53" s="118"/>
      <c r="G53" s="118"/>
    </row>
    <row r="54" spans="1:7" ht="12.75">
      <c r="A54" s="86"/>
      <c r="B54" s="162" t="s">
        <v>130</v>
      </c>
      <c r="C54" s="86">
        <v>4210</v>
      </c>
      <c r="D54" s="84" t="s">
        <v>90</v>
      </c>
      <c r="E54" s="87"/>
      <c r="F54" s="118">
        <v>2258.81</v>
      </c>
      <c r="G54" s="118"/>
    </row>
    <row r="55" spans="1:7" ht="12.75">
      <c r="A55" s="86"/>
      <c r="B55" s="162"/>
      <c r="C55" s="86">
        <v>4210</v>
      </c>
      <c r="D55" s="84" t="s">
        <v>87</v>
      </c>
      <c r="E55" s="87"/>
      <c r="F55" s="118">
        <v>4000</v>
      </c>
      <c r="G55" s="118"/>
    </row>
    <row r="56" spans="1:7" ht="12.75">
      <c r="A56" s="86"/>
      <c r="B56" s="162"/>
      <c r="C56" s="86">
        <v>4210</v>
      </c>
      <c r="D56" s="84" t="s">
        <v>91</v>
      </c>
      <c r="E56" s="87"/>
      <c r="F56" s="118">
        <v>1500</v>
      </c>
      <c r="G56" s="118"/>
    </row>
    <row r="57" spans="1:7" ht="12.75">
      <c r="A57" s="86"/>
      <c r="B57" s="162"/>
      <c r="C57" s="86">
        <v>4210</v>
      </c>
      <c r="D57" s="84" t="s">
        <v>85</v>
      </c>
      <c r="E57" s="87"/>
      <c r="F57" s="118">
        <v>2200</v>
      </c>
      <c r="G57" s="118"/>
    </row>
    <row r="58" spans="1:7" ht="12.75">
      <c r="A58" s="86"/>
      <c r="B58" s="162"/>
      <c r="C58" s="86">
        <v>4210</v>
      </c>
      <c r="D58" s="84" t="s">
        <v>88</v>
      </c>
      <c r="E58" s="87"/>
      <c r="F58" s="118">
        <v>1500</v>
      </c>
      <c r="G58" s="118"/>
    </row>
    <row r="59" spans="1:7" ht="12.75">
      <c r="A59" s="86"/>
      <c r="B59" s="162"/>
      <c r="C59" s="86">
        <v>4210</v>
      </c>
      <c r="D59" s="84" t="s">
        <v>86</v>
      </c>
      <c r="E59" s="87"/>
      <c r="F59" s="118">
        <v>4130</v>
      </c>
      <c r="G59" s="118"/>
    </row>
    <row r="60" spans="1:7" s="89" customFormat="1" ht="12.75">
      <c r="A60" s="86"/>
      <c r="B60" s="162"/>
      <c r="C60" s="86">
        <v>4210</v>
      </c>
      <c r="D60" s="84" t="s">
        <v>80</v>
      </c>
      <c r="E60" s="87"/>
      <c r="F60" s="118">
        <v>2600</v>
      </c>
      <c r="G60" s="118"/>
    </row>
    <row r="61" spans="1:7" s="89" customFormat="1" ht="12.75">
      <c r="A61" s="86"/>
      <c r="B61" s="162"/>
      <c r="C61" s="86">
        <v>4210</v>
      </c>
      <c r="D61" s="84" t="s">
        <v>84</v>
      </c>
      <c r="E61" s="87"/>
      <c r="F61" s="118">
        <v>3000</v>
      </c>
      <c r="G61" s="118"/>
    </row>
    <row r="62" spans="1:7" s="89" customFormat="1" ht="12.75">
      <c r="A62" s="86"/>
      <c r="B62" s="162"/>
      <c r="C62" s="86">
        <v>4210</v>
      </c>
      <c r="D62" s="84" t="s">
        <v>83</v>
      </c>
      <c r="E62" s="87"/>
      <c r="F62" s="118">
        <v>7500</v>
      </c>
      <c r="G62" s="118"/>
    </row>
    <row r="63" spans="1:7" s="89" customFormat="1" ht="12.75">
      <c r="A63" s="86"/>
      <c r="B63" s="162"/>
      <c r="C63" s="86"/>
      <c r="D63" s="84"/>
      <c r="E63" s="87"/>
      <c r="F63" s="118"/>
      <c r="G63" s="118"/>
    </row>
    <row r="64" spans="1:7" ht="12.75">
      <c r="A64" s="86">
        <v>926</v>
      </c>
      <c r="B64" s="162">
        <v>92605</v>
      </c>
      <c r="C64" s="86">
        <v>4210</v>
      </c>
      <c r="D64" s="84" t="s">
        <v>90</v>
      </c>
      <c r="E64" s="87">
        <f>F64</f>
        <v>3500</v>
      </c>
      <c r="F64" s="118">
        <v>3500</v>
      </c>
      <c r="G64" s="118"/>
    </row>
    <row r="65" spans="1:7" ht="12.75">
      <c r="A65" s="86"/>
      <c r="B65" s="162"/>
      <c r="C65" s="86"/>
      <c r="D65" s="84"/>
      <c r="E65" s="87"/>
      <c r="F65" s="87"/>
      <c r="G65" s="87"/>
    </row>
    <row r="66" spans="1:7" ht="12.75">
      <c r="A66" s="86"/>
      <c r="B66" s="162"/>
      <c r="C66" s="86"/>
      <c r="D66" s="84"/>
      <c r="E66" s="87"/>
      <c r="F66" s="87"/>
      <c r="G66" s="87"/>
    </row>
    <row r="67" spans="1:7" ht="12.75">
      <c r="A67" s="119"/>
      <c r="B67" s="168"/>
      <c r="C67" s="119"/>
      <c r="D67" s="84"/>
      <c r="E67" s="119"/>
      <c r="F67" s="119"/>
      <c r="G67" s="119"/>
    </row>
    <row r="68" spans="1:7" ht="12.75">
      <c r="A68" s="120"/>
      <c r="B68" s="169"/>
      <c r="C68" s="120"/>
      <c r="D68" s="120"/>
      <c r="E68" s="120"/>
      <c r="F68" s="121"/>
      <c r="G68" s="121"/>
    </row>
    <row r="69" spans="1:7" ht="12.75">
      <c r="A69" s="152" t="s">
        <v>76</v>
      </c>
      <c r="B69" s="152"/>
      <c r="C69" s="152"/>
      <c r="D69" s="152"/>
      <c r="E69" s="88">
        <f>SUM(E7:E68)</f>
        <v>167675.34</v>
      </c>
      <c r="F69" s="88">
        <f>SUM(F7:F67)</f>
        <v>167675.34</v>
      </c>
      <c r="G69" s="88"/>
    </row>
    <row r="71" ht="12.75">
      <c r="F71" s="122"/>
    </row>
  </sheetData>
  <sheetProtection/>
  <mergeCells count="9">
    <mergeCell ref="A69:D69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6692913385826772" right="0.5511811023622047" top="0.4330708661417323" bottom="0.1968503937007874" header="0.5118110236220472" footer="0.5118110236220472"/>
  <pageSetup horizontalDpi="600" verticalDpi="600" orientation="portrait" paperSize="9" scale="93" r:id="rId1"/>
  <rowBreaks count="1" manualBreakCount="1">
    <brk id="6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showGridLines="0" defaultGridColor="0" view="pageBreakPreview" zoomScale="60" zoomScaleNormal="75" colorId="8" workbookViewId="0" topLeftCell="A1">
      <selection activeCell="D31" sqref="D30:E31"/>
    </sheetView>
  </sheetViews>
  <sheetFormatPr defaultColWidth="9.00390625" defaultRowHeight="12.75"/>
  <cols>
    <col min="1" max="1" width="5.50390625" style="7" bestFit="1" customWidth="1"/>
    <col min="2" max="2" width="8.875" style="7" bestFit="1" customWidth="1"/>
    <col min="3" max="3" width="6.875" style="7" customWidth="1"/>
    <col min="4" max="4" width="12.50390625" style="7" customWidth="1"/>
    <col min="5" max="5" width="13.50390625" style="7" customWidth="1"/>
    <col min="6" max="6" width="12.00390625" style="7" customWidth="1"/>
    <col min="7" max="7" width="15.125" style="7" customWidth="1"/>
    <col min="8" max="8" width="14.375" style="7" customWidth="1"/>
    <col min="9" max="9" width="15.50390625" style="7" customWidth="1"/>
    <col min="10" max="10" width="13.875" style="7" customWidth="1"/>
    <col min="11" max="11" width="18.125" style="7" customWidth="1"/>
    <col min="12" max="12" width="16.50390625" style="7" customWidth="1"/>
  </cols>
  <sheetData>
    <row r="1" ht="66" customHeight="1">
      <c r="L1" s="8" t="s">
        <v>108</v>
      </c>
    </row>
    <row r="2" spans="1:11" ht="75" customHeight="1">
      <c r="A2" s="124" t="s">
        <v>123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6:12" ht="12" customHeight="1" thickBot="1">
      <c r="F3" s="31"/>
      <c r="G3" s="31"/>
      <c r="H3" s="31"/>
      <c r="I3" s="31"/>
      <c r="J3" s="32"/>
      <c r="L3" s="9" t="s">
        <v>31</v>
      </c>
    </row>
    <row r="4" spans="1:12" s="33" customFormat="1" ht="17.25" customHeight="1" thickBot="1">
      <c r="A4" s="128" t="s">
        <v>2</v>
      </c>
      <c r="B4" s="128" t="s">
        <v>67</v>
      </c>
      <c r="C4" s="128" t="s">
        <v>53</v>
      </c>
      <c r="D4" s="131" t="s">
        <v>121</v>
      </c>
      <c r="E4" s="134" t="s">
        <v>68</v>
      </c>
      <c r="F4" s="137" t="s">
        <v>46</v>
      </c>
      <c r="G4" s="138"/>
      <c r="H4" s="138"/>
      <c r="I4" s="138"/>
      <c r="J4" s="138"/>
      <c r="K4" s="138"/>
      <c r="L4" s="139"/>
    </row>
    <row r="5" spans="1:12" s="33" customFormat="1" ht="12" customHeight="1">
      <c r="A5" s="129"/>
      <c r="B5" s="129"/>
      <c r="C5" s="129"/>
      <c r="D5" s="132"/>
      <c r="E5" s="135"/>
      <c r="F5" s="142" t="s">
        <v>29</v>
      </c>
      <c r="G5" s="144" t="s">
        <v>46</v>
      </c>
      <c r="H5" s="145"/>
      <c r="I5" s="145"/>
      <c r="J5" s="145"/>
      <c r="K5" s="145"/>
      <c r="L5" s="142" t="s">
        <v>30</v>
      </c>
    </row>
    <row r="6" spans="1:12" s="33" customFormat="1" ht="31.5" customHeight="1">
      <c r="A6" s="129"/>
      <c r="B6" s="129"/>
      <c r="C6" s="129"/>
      <c r="D6" s="132"/>
      <c r="E6" s="135"/>
      <c r="F6" s="142"/>
      <c r="G6" s="146" t="s">
        <v>58</v>
      </c>
      <c r="H6" s="147"/>
      <c r="I6" s="148" t="s">
        <v>60</v>
      </c>
      <c r="J6" s="148" t="s">
        <v>61</v>
      </c>
      <c r="K6" s="148" t="s">
        <v>117</v>
      </c>
      <c r="L6" s="142"/>
    </row>
    <row r="7" spans="1:12" ht="100.5" customHeight="1" thickBot="1">
      <c r="A7" s="130"/>
      <c r="B7" s="130"/>
      <c r="C7" s="130"/>
      <c r="D7" s="133"/>
      <c r="E7" s="136"/>
      <c r="F7" s="143"/>
      <c r="G7" s="34" t="s">
        <v>59</v>
      </c>
      <c r="H7" s="35" t="s">
        <v>62</v>
      </c>
      <c r="I7" s="145"/>
      <c r="J7" s="145"/>
      <c r="K7" s="145"/>
      <c r="L7" s="143"/>
    </row>
    <row r="8" spans="1:12" ht="11.2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</row>
    <row r="9" spans="1:12" ht="19.5" customHeight="1">
      <c r="A9" s="55">
        <v>756</v>
      </c>
      <c r="B9" s="55">
        <v>75618</v>
      </c>
      <c r="C9" s="123" t="s">
        <v>124</v>
      </c>
      <c r="D9" s="69">
        <v>82000</v>
      </c>
      <c r="E9" s="69"/>
      <c r="F9" s="74"/>
      <c r="G9" s="74"/>
      <c r="H9" s="74"/>
      <c r="I9" s="74"/>
      <c r="J9" s="74"/>
      <c r="K9" s="74"/>
      <c r="L9" s="74"/>
    </row>
    <row r="10" spans="1:12" ht="19.5" customHeight="1">
      <c r="A10" s="55">
        <v>851</v>
      </c>
      <c r="B10" s="55">
        <v>85153</v>
      </c>
      <c r="C10" s="55">
        <v>4210</v>
      </c>
      <c r="D10" s="69"/>
      <c r="E10" s="69">
        <v>1000</v>
      </c>
      <c r="F10" s="69">
        <v>1000</v>
      </c>
      <c r="G10" s="70"/>
      <c r="H10" s="69">
        <v>1000</v>
      </c>
      <c r="I10" s="70"/>
      <c r="J10" s="70"/>
      <c r="K10" s="70"/>
      <c r="L10" s="70"/>
    </row>
    <row r="11" spans="1:12" ht="19.5" customHeight="1">
      <c r="A11" s="55">
        <v>851</v>
      </c>
      <c r="B11" s="55">
        <v>85153</v>
      </c>
      <c r="C11" s="55">
        <v>4300</v>
      </c>
      <c r="D11" s="69"/>
      <c r="E11" s="69">
        <v>2000</v>
      </c>
      <c r="F11" s="69">
        <v>2000</v>
      </c>
      <c r="G11" s="70"/>
      <c r="H11" s="69">
        <v>2000</v>
      </c>
      <c r="I11" s="70"/>
      <c r="J11" s="70"/>
      <c r="K11" s="70"/>
      <c r="L11" s="70"/>
    </row>
    <row r="12" spans="1:12" ht="19.5" customHeight="1">
      <c r="A12" s="55">
        <v>851</v>
      </c>
      <c r="B12" s="55">
        <v>85154</v>
      </c>
      <c r="C12" s="55">
        <v>4110</v>
      </c>
      <c r="D12" s="69"/>
      <c r="E12" s="69">
        <v>2900</v>
      </c>
      <c r="F12" s="69">
        <v>2900</v>
      </c>
      <c r="G12" s="69">
        <v>2900</v>
      </c>
      <c r="H12" s="70"/>
      <c r="I12" s="70"/>
      <c r="J12" s="70"/>
      <c r="K12" s="70"/>
      <c r="L12" s="70"/>
    </row>
    <row r="13" spans="1:12" ht="19.5" customHeight="1">
      <c r="A13" s="55">
        <v>851</v>
      </c>
      <c r="B13" s="55">
        <v>85154</v>
      </c>
      <c r="C13" s="55">
        <v>4120</v>
      </c>
      <c r="D13" s="69"/>
      <c r="E13" s="69">
        <v>200</v>
      </c>
      <c r="F13" s="69">
        <v>200</v>
      </c>
      <c r="G13" s="69">
        <v>200</v>
      </c>
      <c r="H13" s="70"/>
      <c r="I13" s="70"/>
      <c r="J13" s="70"/>
      <c r="K13" s="70"/>
      <c r="L13" s="70"/>
    </row>
    <row r="14" spans="1:12" ht="19.5" customHeight="1">
      <c r="A14" s="55">
        <v>851</v>
      </c>
      <c r="B14" s="55">
        <v>85154</v>
      </c>
      <c r="C14" s="55">
        <v>4170</v>
      </c>
      <c r="D14" s="69"/>
      <c r="E14" s="69">
        <v>45000</v>
      </c>
      <c r="F14" s="69">
        <v>45000</v>
      </c>
      <c r="G14" s="69">
        <v>45000</v>
      </c>
      <c r="H14" s="70"/>
      <c r="I14" s="70"/>
      <c r="J14" s="70"/>
      <c r="K14" s="70"/>
      <c r="L14" s="70"/>
    </row>
    <row r="15" spans="1:12" ht="19.5" customHeight="1">
      <c r="A15" s="55">
        <v>851</v>
      </c>
      <c r="B15" s="55">
        <v>85154</v>
      </c>
      <c r="C15" s="55">
        <v>4210</v>
      </c>
      <c r="D15" s="69"/>
      <c r="E15" s="69">
        <v>5500</v>
      </c>
      <c r="F15" s="69">
        <v>5500</v>
      </c>
      <c r="G15" s="70"/>
      <c r="H15" s="69">
        <v>5500</v>
      </c>
      <c r="I15" s="70"/>
      <c r="J15" s="70"/>
      <c r="K15" s="70"/>
      <c r="L15" s="70"/>
    </row>
    <row r="16" spans="1:12" ht="19.5" customHeight="1">
      <c r="A16" s="55">
        <v>851</v>
      </c>
      <c r="B16" s="55">
        <v>85154</v>
      </c>
      <c r="C16" s="55">
        <v>4220</v>
      </c>
      <c r="D16" s="69"/>
      <c r="E16" s="69">
        <v>12700</v>
      </c>
      <c r="F16" s="69">
        <v>12700</v>
      </c>
      <c r="G16" s="70"/>
      <c r="H16" s="69">
        <v>12700</v>
      </c>
      <c r="I16" s="70"/>
      <c r="J16" s="70"/>
      <c r="K16" s="70"/>
      <c r="L16" s="70"/>
    </row>
    <row r="17" spans="1:12" ht="19.5" customHeight="1">
      <c r="A17" s="55">
        <v>851</v>
      </c>
      <c r="B17" s="55">
        <v>85154</v>
      </c>
      <c r="C17" s="55">
        <v>4260</v>
      </c>
      <c r="D17" s="69"/>
      <c r="E17" s="69">
        <v>1400</v>
      </c>
      <c r="F17" s="69">
        <v>1400</v>
      </c>
      <c r="G17" s="70"/>
      <c r="H17" s="69">
        <v>1400</v>
      </c>
      <c r="I17" s="70"/>
      <c r="J17" s="70"/>
      <c r="K17" s="70"/>
      <c r="L17" s="70"/>
    </row>
    <row r="18" spans="1:12" ht="19.5" customHeight="1">
      <c r="A18" s="55">
        <v>851</v>
      </c>
      <c r="B18" s="55">
        <v>85154</v>
      </c>
      <c r="C18" s="55">
        <v>4300</v>
      </c>
      <c r="D18" s="69"/>
      <c r="E18" s="69">
        <v>10000</v>
      </c>
      <c r="F18" s="69">
        <v>10000</v>
      </c>
      <c r="G18" s="70"/>
      <c r="H18" s="69">
        <v>10000</v>
      </c>
      <c r="I18" s="70"/>
      <c r="J18" s="70"/>
      <c r="K18" s="70"/>
      <c r="L18" s="70"/>
    </row>
    <row r="19" spans="1:12" ht="19.5" customHeight="1">
      <c r="A19" s="55">
        <v>851</v>
      </c>
      <c r="B19" s="55">
        <v>85154</v>
      </c>
      <c r="C19" s="55">
        <v>4410</v>
      </c>
      <c r="D19" s="69"/>
      <c r="E19" s="69">
        <v>300</v>
      </c>
      <c r="F19" s="69">
        <v>300</v>
      </c>
      <c r="G19" s="70"/>
      <c r="H19" s="69">
        <v>300</v>
      </c>
      <c r="I19" s="70"/>
      <c r="J19" s="70"/>
      <c r="K19" s="70"/>
      <c r="L19" s="70"/>
    </row>
    <row r="20" spans="1:12" ht="19.5" customHeight="1">
      <c r="A20" s="55">
        <v>851</v>
      </c>
      <c r="B20" s="55">
        <v>85154</v>
      </c>
      <c r="C20" s="56">
        <v>4430</v>
      </c>
      <c r="D20" s="71"/>
      <c r="E20" s="71">
        <v>1000</v>
      </c>
      <c r="F20" s="71">
        <v>1000</v>
      </c>
      <c r="G20" s="72"/>
      <c r="H20" s="71">
        <v>1000</v>
      </c>
      <c r="I20" s="72"/>
      <c r="J20" s="72"/>
      <c r="K20" s="72"/>
      <c r="L20" s="72"/>
    </row>
    <row r="21" spans="1:12" ht="19.5" customHeight="1">
      <c r="A21" s="140" t="s">
        <v>51</v>
      </c>
      <c r="B21" s="141"/>
      <c r="C21" s="141"/>
      <c r="D21" s="73">
        <f aca="true" t="shared" si="0" ref="D21:L21">SUM(D9:D20)</f>
        <v>82000</v>
      </c>
      <c r="E21" s="73">
        <f t="shared" si="0"/>
        <v>82000</v>
      </c>
      <c r="F21" s="73">
        <f t="shared" si="0"/>
        <v>82000</v>
      </c>
      <c r="G21" s="73">
        <f t="shared" si="0"/>
        <v>48100</v>
      </c>
      <c r="H21" s="73">
        <f t="shared" si="0"/>
        <v>33900</v>
      </c>
      <c r="I21" s="73">
        <f t="shared" si="0"/>
        <v>0</v>
      </c>
      <c r="J21" s="73">
        <f t="shared" si="0"/>
        <v>0</v>
      </c>
      <c r="K21" s="73">
        <f t="shared" si="0"/>
        <v>0</v>
      </c>
      <c r="L21" s="73">
        <f t="shared" si="0"/>
        <v>0</v>
      </c>
    </row>
    <row r="23" spans="1:9" ht="12.75">
      <c r="A23" s="127" t="s">
        <v>70</v>
      </c>
      <c r="B23" s="127"/>
      <c r="C23" s="127"/>
      <c r="D23" s="127"/>
      <c r="E23" s="127"/>
      <c r="F23" s="127"/>
      <c r="G23" s="127"/>
      <c r="H23" s="127"/>
      <c r="I23" s="54"/>
    </row>
    <row r="24" spans="1:9" ht="12.75">
      <c r="A24" s="127" t="s">
        <v>71</v>
      </c>
      <c r="B24" s="127"/>
      <c r="C24" s="127"/>
      <c r="D24" s="127"/>
      <c r="E24" s="127"/>
      <c r="F24" s="127"/>
      <c r="G24" s="127"/>
      <c r="H24" s="127"/>
      <c r="I24" s="54"/>
    </row>
  </sheetData>
  <sheetProtection/>
  <mergeCells count="17">
    <mergeCell ref="A2:K2"/>
    <mergeCell ref="A4:A7"/>
    <mergeCell ref="B4:B7"/>
    <mergeCell ref="C4:C7"/>
    <mergeCell ref="D4:D7"/>
    <mergeCell ref="E4:E7"/>
    <mergeCell ref="F4:L4"/>
    <mergeCell ref="J6:J7"/>
    <mergeCell ref="K6:K7"/>
    <mergeCell ref="I6:I7"/>
    <mergeCell ref="L5:L7"/>
    <mergeCell ref="A24:H24"/>
    <mergeCell ref="A23:H23"/>
    <mergeCell ref="G6:H6"/>
    <mergeCell ref="A21:C21"/>
    <mergeCell ref="F5:F7"/>
    <mergeCell ref="G5:K5"/>
  </mergeCells>
  <printOptions horizontalCentered="1"/>
  <pageMargins left="0.15748031496062992" right="0.07874015748031496" top="0.35433070866141736" bottom="0.1968503937007874" header="0.5118110236220472" footer="0.5118110236220472"/>
  <pageSetup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showGridLines="0" defaultGridColor="0" view="pageBreakPreview" zoomScale="60" zoomScaleNormal="75" colorId="8" workbookViewId="0" topLeftCell="A1">
      <selection activeCell="G32" sqref="G32"/>
    </sheetView>
  </sheetViews>
  <sheetFormatPr defaultColWidth="9.00390625" defaultRowHeight="12.75"/>
  <cols>
    <col min="1" max="1" width="5.50390625" style="7" bestFit="1" customWidth="1"/>
    <col min="2" max="2" width="8.875" style="7" bestFit="1" customWidth="1"/>
    <col min="3" max="3" width="6.875" style="7" customWidth="1"/>
    <col min="4" max="4" width="12.50390625" style="7" customWidth="1"/>
    <col min="5" max="5" width="13.50390625" style="7" customWidth="1"/>
    <col min="6" max="6" width="12.00390625" style="7" customWidth="1"/>
    <col min="7" max="7" width="15.125" style="7" customWidth="1"/>
    <col min="8" max="8" width="14.375" style="7" customWidth="1"/>
    <col min="9" max="9" width="15.50390625" style="7" customWidth="1"/>
    <col min="10" max="10" width="13.875" style="7" customWidth="1"/>
    <col min="11" max="11" width="18.125" style="7" customWidth="1"/>
    <col min="12" max="12" width="16.50390625" style="7" customWidth="1"/>
  </cols>
  <sheetData>
    <row r="1" ht="66" customHeight="1">
      <c r="L1" s="8" t="s">
        <v>110</v>
      </c>
    </row>
    <row r="2" spans="1:11" ht="75" customHeight="1">
      <c r="A2" s="124" t="s">
        <v>122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6:12" ht="12" customHeight="1" thickBot="1">
      <c r="F3" s="31"/>
      <c r="G3" s="31"/>
      <c r="H3" s="31"/>
      <c r="I3" s="31"/>
      <c r="J3" s="32"/>
      <c r="L3" s="9" t="s">
        <v>31</v>
      </c>
    </row>
    <row r="4" spans="1:12" s="33" customFormat="1" ht="17.25" customHeight="1" thickBot="1">
      <c r="A4" s="128" t="s">
        <v>2</v>
      </c>
      <c r="B4" s="128" t="s">
        <v>67</v>
      </c>
      <c r="C4" s="128" t="s">
        <v>53</v>
      </c>
      <c r="D4" s="131" t="s">
        <v>121</v>
      </c>
      <c r="E4" s="134" t="s">
        <v>68</v>
      </c>
      <c r="F4" s="137" t="s">
        <v>46</v>
      </c>
      <c r="G4" s="138"/>
      <c r="H4" s="138"/>
      <c r="I4" s="138"/>
      <c r="J4" s="138"/>
      <c r="K4" s="138"/>
      <c r="L4" s="139"/>
    </row>
    <row r="5" spans="1:12" s="33" customFormat="1" ht="12" customHeight="1">
      <c r="A5" s="129"/>
      <c r="B5" s="129"/>
      <c r="C5" s="129"/>
      <c r="D5" s="132"/>
      <c r="E5" s="135"/>
      <c r="F5" s="142" t="s">
        <v>29</v>
      </c>
      <c r="G5" s="144" t="s">
        <v>46</v>
      </c>
      <c r="H5" s="145"/>
      <c r="I5" s="145"/>
      <c r="J5" s="145"/>
      <c r="K5" s="145"/>
      <c r="L5" s="142" t="s">
        <v>30</v>
      </c>
    </row>
    <row r="6" spans="1:12" s="33" customFormat="1" ht="31.5" customHeight="1">
      <c r="A6" s="129"/>
      <c r="B6" s="129"/>
      <c r="C6" s="129"/>
      <c r="D6" s="132"/>
      <c r="E6" s="135"/>
      <c r="F6" s="142"/>
      <c r="G6" s="146" t="s">
        <v>58</v>
      </c>
      <c r="H6" s="147"/>
      <c r="I6" s="148" t="s">
        <v>60</v>
      </c>
      <c r="J6" s="148" t="s">
        <v>61</v>
      </c>
      <c r="K6" s="148" t="s">
        <v>117</v>
      </c>
      <c r="L6" s="142"/>
    </row>
    <row r="7" spans="1:12" ht="100.5" customHeight="1" thickBot="1">
      <c r="A7" s="130"/>
      <c r="B7" s="130"/>
      <c r="C7" s="130"/>
      <c r="D7" s="133"/>
      <c r="E7" s="136"/>
      <c r="F7" s="143"/>
      <c r="G7" s="34" t="s">
        <v>59</v>
      </c>
      <c r="H7" s="35" t="s">
        <v>62</v>
      </c>
      <c r="I7" s="145"/>
      <c r="J7" s="145"/>
      <c r="K7" s="145"/>
      <c r="L7" s="143"/>
    </row>
    <row r="8" spans="1:12" ht="11.2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</row>
    <row r="9" spans="1:12" ht="19.5" customHeight="1">
      <c r="A9" s="55">
        <v>900</v>
      </c>
      <c r="B9" s="55">
        <v>90019</v>
      </c>
      <c r="C9" s="123" t="s">
        <v>127</v>
      </c>
      <c r="D9" s="69">
        <v>10000</v>
      </c>
      <c r="E9" s="69"/>
      <c r="F9" s="74"/>
      <c r="G9" s="74"/>
      <c r="H9" s="74"/>
      <c r="I9" s="74"/>
      <c r="J9" s="74"/>
      <c r="K9" s="74"/>
      <c r="L9" s="74"/>
    </row>
    <row r="10" spans="1:12" ht="19.5" customHeight="1">
      <c r="A10" s="55">
        <v>900</v>
      </c>
      <c r="B10" s="55">
        <v>90019</v>
      </c>
      <c r="C10" s="123" t="s">
        <v>128</v>
      </c>
      <c r="D10" s="69">
        <v>500</v>
      </c>
      <c r="E10" s="69"/>
      <c r="F10" s="70"/>
      <c r="G10" s="70"/>
      <c r="H10" s="70"/>
      <c r="I10" s="70"/>
      <c r="J10" s="70"/>
      <c r="K10" s="70"/>
      <c r="L10" s="70"/>
    </row>
    <row r="11" spans="1:12" ht="19.5" customHeight="1">
      <c r="A11" s="55">
        <v>900</v>
      </c>
      <c r="B11" s="55">
        <v>90019</v>
      </c>
      <c r="C11" s="55">
        <v>4210</v>
      </c>
      <c r="D11" s="69"/>
      <c r="E11" s="69">
        <v>3000</v>
      </c>
      <c r="F11" s="69">
        <v>3000</v>
      </c>
      <c r="G11" s="70"/>
      <c r="H11" s="69">
        <v>3000</v>
      </c>
      <c r="I11" s="70"/>
      <c r="J11" s="70"/>
      <c r="K11" s="70"/>
      <c r="L11" s="70"/>
    </row>
    <row r="12" spans="1:12" ht="19.5" customHeight="1">
      <c r="A12" s="55">
        <v>900</v>
      </c>
      <c r="B12" s="55">
        <v>90019</v>
      </c>
      <c r="C12" s="55">
        <v>4300</v>
      </c>
      <c r="D12" s="69"/>
      <c r="E12" s="69">
        <v>7450</v>
      </c>
      <c r="F12" s="69">
        <v>7450</v>
      </c>
      <c r="G12" s="70"/>
      <c r="H12" s="69">
        <v>7450</v>
      </c>
      <c r="I12" s="70"/>
      <c r="J12" s="70"/>
      <c r="K12" s="70"/>
      <c r="L12" s="70"/>
    </row>
    <row r="13" spans="1:12" ht="19.5" customHeight="1">
      <c r="A13" s="55">
        <v>900</v>
      </c>
      <c r="B13" s="55">
        <v>90019</v>
      </c>
      <c r="C13" s="55">
        <v>4610</v>
      </c>
      <c r="D13" s="69"/>
      <c r="E13" s="69">
        <v>50</v>
      </c>
      <c r="F13" s="69">
        <v>50</v>
      </c>
      <c r="G13" s="70"/>
      <c r="H13" s="69">
        <v>50</v>
      </c>
      <c r="I13" s="70"/>
      <c r="J13" s="70"/>
      <c r="K13" s="70"/>
      <c r="L13" s="70"/>
    </row>
    <row r="14" spans="1:12" ht="19.5" customHeight="1">
      <c r="A14" s="55"/>
      <c r="B14" s="55"/>
      <c r="C14" s="55"/>
      <c r="D14" s="69"/>
      <c r="E14" s="69"/>
      <c r="F14" s="70"/>
      <c r="G14" s="70"/>
      <c r="H14" s="70"/>
      <c r="I14" s="70"/>
      <c r="J14" s="70"/>
      <c r="K14" s="70"/>
      <c r="L14" s="70"/>
    </row>
    <row r="15" spans="1:12" ht="19.5" customHeight="1">
      <c r="A15" s="55"/>
      <c r="B15" s="55"/>
      <c r="C15" s="55"/>
      <c r="D15" s="69"/>
      <c r="E15" s="69"/>
      <c r="F15" s="70"/>
      <c r="G15" s="70"/>
      <c r="H15" s="70"/>
      <c r="I15" s="70"/>
      <c r="J15" s="70"/>
      <c r="K15" s="70"/>
      <c r="L15" s="70"/>
    </row>
    <row r="16" spans="1:12" ht="19.5" customHeight="1">
      <c r="A16" s="55"/>
      <c r="B16" s="55"/>
      <c r="C16" s="55"/>
      <c r="D16" s="69"/>
      <c r="E16" s="69"/>
      <c r="F16" s="70"/>
      <c r="G16" s="70"/>
      <c r="H16" s="70"/>
      <c r="I16" s="70"/>
      <c r="J16" s="70"/>
      <c r="K16" s="70"/>
      <c r="L16" s="70"/>
    </row>
    <row r="17" spans="1:12" ht="19.5" customHeight="1">
      <c r="A17" s="56"/>
      <c r="B17" s="56"/>
      <c r="C17" s="56"/>
      <c r="D17" s="71"/>
      <c r="E17" s="71"/>
      <c r="F17" s="72"/>
      <c r="G17" s="72"/>
      <c r="H17" s="72"/>
      <c r="I17" s="72"/>
      <c r="J17" s="72"/>
      <c r="K17" s="72"/>
      <c r="L17" s="72"/>
    </row>
    <row r="18" spans="1:12" ht="19.5" customHeight="1">
      <c r="A18" s="140" t="s">
        <v>51</v>
      </c>
      <c r="B18" s="141"/>
      <c r="C18" s="141"/>
      <c r="D18" s="73">
        <f aca="true" t="shared" si="0" ref="D18:L18">SUM(D9:D17)</f>
        <v>10500</v>
      </c>
      <c r="E18" s="73">
        <f t="shared" si="0"/>
        <v>10500</v>
      </c>
      <c r="F18" s="73">
        <f t="shared" si="0"/>
        <v>10500</v>
      </c>
      <c r="G18" s="73">
        <f t="shared" si="0"/>
        <v>0</v>
      </c>
      <c r="H18" s="73">
        <f t="shared" si="0"/>
        <v>10500</v>
      </c>
      <c r="I18" s="73">
        <f t="shared" si="0"/>
        <v>0</v>
      </c>
      <c r="J18" s="73">
        <f t="shared" si="0"/>
        <v>0</v>
      </c>
      <c r="K18" s="73">
        <f t="shared" si="0"/>
        <v>0</v>
      </c>
      <c r="L18" s="73">
        <f t="shared" si="0"/>
        <v>0</v>
      </c>
    </row>
    <row r="20" spans="1:9" ht="12.75">
      <c r="A20" s="127" t="s">
        <v>70</v>
      </c>
      <c r="B20" s="127"/>
      <c r="C20" s="127"/>
      <c r="D20" s="127"/>
      <c r="E20" s="127"/>
      <c r="F20" s="127"/>
      <c r="G20" s="127"/>
      <c r="H20" s="127"/>
      <c r="I20" s="54"/>
    </row>
    <row r="21" spans="1:9" ht="12.75">
      <c r="A21" s="127" t="s">
        <v>71</v>
      </c>
      <c r="B21" s="127"/>
      <c r="C21" s="127"/>
      <c r="D21" s="127"/>
      <c r="E21" s="127"/>
      <c r="F21" s="127"/>
      <c r="G21" s="127"/>
      <c r="H21" s="127"/>
      <c r="I21" s="54"/>
    </row>
  </sheetData>
  <sheetProtection/>
  <mergeCells count="17">
    <mergeCell ref="L5:L7"/>
    <mergeCell ref="A21:H21"/>
    <mergeCell ref="A20:H20"/>
    <mergeCell ref="G6:H6"/>
    <mergeCell ref="A18:C18"/>
    <mergeCell ref="F5:F7"/>
    <mergeCell ref="G5:K5"/>
    <mergeCell ref="A2:K2"/>
    <mergeCell ref="A4:A7"/>
    <mergeCell ref="B4:B7"/>
    <mergeCell ref="C4:C7"/>
    <mergeCell ref="D4:D7"/>
    <mergeCell ref="E4:E7"/>
    <mergeCell ref="F4:L4"/>
    <mergeCell ref="J6:J7"/>
    <mergeCell ref="K6:K7"/>
    <mergeCell ref="I6:I7"/>
  </mergeCells>
  <printOptions horizontalCentered="1"/>
  <pageMargins left="0.15748031496062992" right="0.07874015748031496" top="0.35433070866141736" bottom="0.1968503937007874" header="0.5118110236220472" footer="0.5118110236220472"/>
  <pageSetup horizontalDpi="300" verticalDpi="3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showGridLines="0" defaultGridColor="0" view="pageBreakPreview" zoomScale="60" zoomScaleNormal="75" colorId="8" workbookViewId="0" topLeftCell="A1">
      <selection activeCell="I11" sqref="I11"/>
    </sheetView>
  </sheetViews>
  <sheetFormatPr defaultColWidth="9.00390625" defaultRowHeight="12.75"/>
  <cols>
    <col min="1" max="1" width="5.50390625" style="7" bestFit="1" customWidth="1"/>
    <col min="2" max="2" width="8.875" style="7" bestFit="1" customWidth="1"/>
    <col min="3" max="3" width="6.875" style="7" customWidth="1"/>
    <col min="4" max="4" width="12.50390625" style="7" customWidth="1"/>
    <col min="5" max="5" width="13.50390625" style="7" customWidth="1"/>
    <col min="6" max="6" width="12.00390625" style="7" customWidth="1"/>
    <col min="7" max="7" width="15.125" style="7" customWidth="1"/>
    <col min="8" max="8" width="14.375" style="7" customWidth="1"/>
    <col min="9" max="9" width="15.50390625" style="7" customWidth="1"/>
    <col min="10" max="10" width="13.875" style="7" customWidth="1"/>
    <col min="11" max="11" width="18.125" style="7" customWidth="1"/>
    <col min="12" max="12" width="16.50390625" style="7" customWidth="1"/>
  </cols>
  <sheetData>
    <row r="1" ht="66" customHeight="1">
      <c r="L1" s="8" t="s">
        <v>109</v>
      </c>
    </row>
    <row r="2" spans="1:11" ht="75" customHeight="1">
      <c r="A2" s="124" t="s">
        <v>129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6:12" ht="12" customHeight="1" thickBot="1">
      <c r="F3" s="31"/>
      <c r="G3" s="31"/>
      <c r="H3" s="31"/>
      <c r="I3" s="31"/>
      <c r="J3" s="32"/>
      <c r="L3" s="9" t="s">
        <v>31</v>
      </c>
    </row>
    <row r="4" spans="1:12" s="33" customFormat="1" ht="17.25" customHeight="1" thickBot="1">
      <c r="A4" s="128" t="s">
        <v>2</v>
      </c>
      <c r="B4" s="128" t="s">
        <v>67</v>
      </c>
      <c r="C4" s="128" t="s">
        <v>53</v>
      </c>
      <c r="D4" s="131" t="s">
        <v>121</v>
      </c>
      <c r="E4" s="134" t="s">
        <v>68</v>
      </c>
      <c r="F4" s="137" t="s">
        <v>46</v>
      </c>
      <c r="G4" s="138"/>
      <c r="H4" s="138"/>
      <c r="I4" s="138"/>
      <c r="J4" s="138"/>
      <c r="K4" s="138"/>
      <c r="L4" s="139"/>
    </row>
    <row r="5" spans="1:12" s="33" customFormat="1" ht="12" customHeight="1">
      <c r="A5" s="129"/>
      <c r="B5" s="129"/>
      <c r="C5" s="129"/>
      <c r="D5" s="132"/>
      <c r="E5" s="135"/>
      <c r="F5" s="142" t="s">
        <v>29</v>
      </c>
      <c r="G5" s="144" t="s">
        <v>46</v>
      </c>
      <c r="H5" s="145"/>
      <c r="I5" s="145"/>
      <c r="J5" s="145"/>
      <c r="K5" s="145"/>
      <c r="L5" s="142" t="s">
        <v>30</v>
      </c>
    </row>
    <row r="6" spans="1:12" s="33" customFormat="1" ht="31.5" customHeight="1">
      <c r="A6" s="129"/>
      <c r="B6" s="129"/>
      <c r="C6" s="129"/>
      <c r="D6" s="132"/>
      <c r="E6" s="135"/>
      <c r="F6" s="142"/>
      <c r="G6" s="146" t="s">
        <v>58</v>
      </c>
      <c r="H6" s="147"/>
      <c r="I6" s="148" t="s">
        <v>60</v>
      </c>
      <c r="J6" s="148" t="s">
        <v>61</v>
      </c>
      <c r="K6" s="148" t="s">
        <v>117</v>
      </c>
      <c r="L6" s="142"/>
    </row>
    <row r="7" spans="1:12" ht="100.5" customHeight="1" thickBot="1">
      <c r="A7" s="130"/>
      <c r="B7" s="130"/>
      <c r="C7" s="130"/>
      <c r="D7" s="133"/>
      <c r="E7" s="136"/>
      <c r="F7" s="143"/>
      <c r="G7" s="34" t="s">
        <v>59</v>
      </c>
      <c r="H7" s="35" t="s">
        <v>62</v>
      </c>
      <c r="I7" s="145"/>
      <c r="J7" s="145"/>
      <c r="K7" s="145"/>
      <c r="L7" s="143"/>
    </row>
    <row r="8" spans="1:12" ht="11.2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</row>
    <row r="9" spans="1:12" ht="19.5" customHeight="1">
      <c r="A9" s="55">
        <v>900</v>
      </c>
      <c r="B9" s="55">
        <v>90002</v>
      </c>
      <c r="C9" s="123" t="s">
        <v>125</v>
      </c>
      <c r="D9" s="69">
        <v>600000</v>
      </c>
      <c r="E9" s="69"/>
      <c r="F9" s="74"/>
      <c r="G9" s="74"/>
      <c r="H9" s="74"/>
      <c r="I9" s="74"/>
      <c r="J9" s="74"/>
      <c r="K9" s="74"/>
      <c r="L9" s="74"/>
    </row>
    <row r="10" spans="1:12" ht="19.5" customHeight="1">
      <c r="A10" s="55">
        <v>900</v>
      </c>
      <c r="B10" s="55">
        <v>90002</v>
      </c>
      <c r="C10" s="123" t="s">
        <v>126</v>
      </c>
      <c r="D10" s="69"/>
      <c r="E10" s="69">
        <v>32000</v>
      </c>
      <c r="F10" s="69">
        <v>32000</v>
      </c>
      <c r="G10" s="69">
        <v>32000</v>
      </c>
      <c r="H10" s="70"/>
      <c r="I10" s="70"/>
      <c r="J10" s="70"/>
      <c r="K10" s="70"/>
      <c r="L10" s="70"/>
    </row>
    <row r="11" spans="1:12" ht="19.5" customHeight="1">
      <c r="A11" s="55">
        <v>900</v>
      </c>
      <c r="B11" s="55">
        <v>90002</v>
      </c>
      <c r="C11" s="55">
        <v>4040</v>
      </c>
      <c r="D11" s="69"/>
      <c r="E11" s="69">
        <v>2500</v>
      </c>
      <c r="F11" s="69">
        <v>2500</v>
      </c>
      <c r="G11" s="69">
        <v>2500</v>
      </c>
      <c r="H11" s="70"/>
      <c r="I11" s="70"/>
      <c r="J11" s="70"/>
      <c r="K11" s="70"/>
      <c r="L11" s="70"/>
    </row>
    <row r="12" spans="1:12" ht="19.5" customHeight="1">
      <c r="A12" s="55">
        <v>900</v>
      </c>
      <c r="B12" s="55">
        <v>90002</v>
      </c>
      <c r="C12" s="55">
        <v>4110</v>
      </c>
      <c r="D12" s="69"/>
      <c r="E12" s="69">
        <v>5000</v>
      </c>
      <c r="F12" s="69">
        <v>5000</v>
      </c>
      <c r="G12" s="69">
        <v>5000</v>
      </c>
      <c r="H12" s="70"/>
      <c r="I12" s="70"/>
      <c r="J12" s="70"/>
      <c r="K12" s="70"/>
      <c r="L12" s="70"/>
    </row>
    <row r="13" spans="1:12" ht="19.5" customHeight="1">
      <c r="A13" s="55">
        <v>900</v>
      </c>
      <c r="B13" s="55">
        <v>90002</v>
      </c>
      <c r="C13" s="55">
        <v>4120</v>
      </c>
      <c r="D13" s="69"/>
      <c r="E13" s="69">
        <v>1000</v>
      </c>
      <c r="F13" s="69">
        <v>1000</v>
      </c>
      <c r="G13" s="69">
        <v>1000</v>
      </c>
      <c r="H13" s="70"/>
      <c r="I13" s="70"/>
      <c r="J13" s="70"/>
      <c r="K13" s="70"/>
      <c r="L13" s="70"/>
    </row>
    <row r="14" spans="1:12" ht="19.5" customHeight="1">
      <c r="A14" s="55">
        <v>900</v>
      </c>
      <c r="B14" s="55">
        <v>90002</v>
      </c>
      <c r="C14" s="55">
        <v>4210</v>
      </c>
      <c r="D14" s="69"/>
      <c r="E14" s="69">
        <v>40000</v>
      </c>
      <c r="F14" s="69">
        <v>40000</v>
      </c>
      <c r="G14" s="70"/>
      <c r="H14" s="69">
        <v>40000</v>
      </c>
      <c r="I14" s="70"/>
      <c r="J14" s="70"/>
      <c r="K14" s="70"/>
      <c r="L14" s="70"/>
    </row>
    <row r="15" spans="1:12" ht="19.5" customHeight="1">
      <c r="A15" s="55">
        <v>900</v>
      </c>
      <c r="B15" s="55">
        <v>90002</v>
      </c>
      <c r="C15" s="55">
        <v>4300</v>
      </c>
      <c r="D15" s="69"/>
      <c r="E15" s="69">
        <v>514000</v>
      </c>
      <c r="F15" s="69">
        <v>514000</v>
      </c>
      <c r="G15" s="70"/>
      <c r="H15" s="69">
        <v>514000</v>
      </c>
      <c r="I15" s="70"/>
      <c r="J15" s="70"/>
      <c r="K15" s="70"/>
      <c r="L15" s="70"/>
    </row>
    <row r="16" spans="1:12" ht="19.5" customHeight="1">
      <c r="A16" s="55">
        <v>900</v>
      </c>
      <c r="B16" s="55">
        <v>90002</v>
      </c>
      <c r="C16" s="55">
        <v>4390</v>
      </c>
      <c r="D16" s="69"/>
      <c r="E16" s="69">
        <v>4400</v>
      </c>
      <c r="F16" s="69">
        <v>4400</v>
      </c>
      <c r="G16" s="70"/>
      <c r="H16" s="69">
        <v>4400</v>
      </c>
      <c r="I16" s="70"/>
      <c r="J16" s="70"/>
      <c r="K16" s="70"/>
      <c r="L16" s="70"/>
    </row>
    <row r="17" spans="1:12" ht="19.5" customHeight="1">
      <c r="A17" s="55">
        <v>900</v>
      </c>
      <c r="B17" s="55">
        <v>90002</v>
      </c>
      <c r="C17" s="56">
        <v>4440</v>
      </c>
      <c r="D17" s="71"/>
      <c r="E17" s="71">
        <v>1100</v>
      </c>
      <c r="F17" s="71">
        <v>1100</v>
      </c>
      <c r="G17" s="72"/>
      <c r="H17" s="71">
        <v>1100</v>
      </c>
      <c r="I17" s="72"/>
      <c r="J17" s="72"/>
      <c r="K17" s="72"/>
      <c r="L17" s="72"/>
    </row>
    <row r="18" spans="1:12" ht="19.5" customHeight="1">
      <c r="A18" s="140" t="s">
        <v>51</v>
      </c>
      <c r="B18" s="141"/>
      <c r="C18" s="141"/>
      <c r="D18" s="73">
        <f aca="true" t="shared" si="0" ref="D18:L18">SUM(D9:D17)</f>
        <v>600000</v>
      </c>
      <c r="E18" s="73">
        <f t="shared" si="0"/>
        <v>600000</v>
      </c>
      <c r="F18" s="73">
        <f t="shared" si="0"/>
        <v>600000</v>
      </c>
      <c r="G18" s="73">
        <f t="shared" si="0"/>
        <v>40500</v>
      </c>
      <c r="H18" s="73">
        <f t="shared" si="0"/>
        <v>559500</v>
      </c>
      <c r="I18" s="73">
        <f t="shared" si="0"/>
        <v>0</v>
      </c>
      <c r="J18" s="73">
        <f t="shared" si="0"/>
        <v>0</v>
      </c>
      <c r="K18" s="73">
        <f t="shared" si="0"/>
        <v>0</v>
      </c>
      <c r="L18" s="73">
        <f t="shared" si="0"/>
        <v>0</v>
      </c>
    </row>
    <row r="20" spans="1:9" ht="12.75">
      <c r="A20" s="127" t="s">
        <v>70</v>
      </c>
      <c r="B20" s="127"/>
      <c r="C20" s="127"/>
      <c r="D20" s="127"/>
      <c r="E20" s="127"/>
      <c r="F20" s="127"/>
      <c r="G20" s="127"/>
      <c r="H20" s="127"/>
      <c r="I20" s="54"/>
    </row>
    <row r="21" spans="1:9" ht="12.75">
      <c r="A21" s="127" t="s">
        <v>71</v>
      </c>
      <c r="B21" s="127"/>
      <c r="C21" s="127"/>
      <c r="D21" s="127"/>
      <c r="E21" s="127"/>
      <c r="F21" s="127"/>
      <c r="G21" s="127"/>
      <c r="H21" s="127"/>
      <c r="I21" s="54"/>
    </row>
  </sheetData>
  <sheetProtection/>
  <mergeCells count="17">
    <mergeCell ref="A2:K2"/>
    <mergeCell ref="A4:A7"/>
    <mergeCell ref="B4:B7"/>
    <mergeCell ref="C4:C7"/>
    <mergeCell ref="D4:D7"/>
    <mergeCell ref="E4:E7"/>
    <mergeCell ref="F4:L4"/>
    <mergeCell ref="J6:J7"/>
    <mergeCell ref="K6:K7"/>
    <mergeCell ref="I6:I7"/>
    <mergeCell ref="L5:L7"/>
    <mergeCell ref="A21:H21"/>
    <mergeCell ref="A20:H20"/>
    <mergeCell ref="G6:H6"/>
    <mergeCell ref="A18:C18"/>
    <mergeCell ref="F5:F7"/>
    <mergeCell ref="G5:K5"/>
  </mergeCells>
  <printOptions horizontalCentered="1"/>
  <pageMargins left="0.15748031496062992" right="0.07874015748031496" top="0.35433070866141736" bottom="0.1968503937007874" header="0.5118110236220472" footer="0.5118110236220472"/>
  <pageSetup horizontalDpi="300" verticalDpi="3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showGridLines="0" defaultGridColor="0" view="pageBreakPreview" zoomScale="75" zoomScaleSheetLayoutView="75" zoomScalePageLayoutView="0" colorId="15" workbookViewId="0" topLeftCell="A1">
      <selection activeCell="E8" sqref="E8"/>
    </sheetView>
  </sheetViews>
  <sheetFormatPr defaultColWidth="9.375" defaultRowHeight="12.75"/>
  <cols>
    <col min="1" max="1" width="4.625" style="97" customWidth="1"/>
    <col min="2" max="2" width="30.00390625" style="97" customWidth="1"/>
    <col min="3" max="3" width="16.125" style="97" customWidth="1"/>
    <col min="4" max="4" width="10.625" style="97" customWidth="1"/>
    <col min="5" max="5" width="10.375" style="97" customWidth="1"/>
    <col min="6" max="6" width="11.50390625" style="97" customWidth="1"/>
    <col min="7" max="7" width="10.50390625" style="97" customWidth="1"/>
    <col min="8" max="8" width="19.50390625" style="97" customWidth="1"/>
    <col min="9" max="16384" width="9.375" style="97" customWidth="1"/>
  </cols>
  <sheetData>
    <row r="1" ht="48.75" customHeight="1">
      <c r="H1" s="8" t="s">
        <v>118</v>
      </c>
    </row>
    <row r="2" spans="1:8" ht="48" customHeight="1">
      <c r="A2" s="157" t="s">
        <v>107</v>
      </c>
      <c r="B2" s="157"/>
      <c r="C2" s="157"/>
      <c r="D2" s="157"/>
      <c r="E2" s="157"/>
      <c r="F2" s="157"/>
      <c r="G2" s="157"/>
      <c r="H2" s="157"/>
    </row>
    <row r="3" spans="1:8" ht="16.5" customHeight="1">
      <c r="A3" s="98"/>
      <c r="B3" s="98"/>
      <c r="C3" s="98"/>
      <c r="D3" s="98"/>
      <c r="E3" s="98"/>
      <c r="F3" s="98"/>
      <c r="G3" s="98"/>
      <c r="H3" s="99" t="s">
        <v>31</v>
      </c>
    </row>
    <row r="4" spans="1:8" ht="45.75" customHeight="1">
      <c r="A4" s="100"/>
      <c r="B4" s="100" t="s">
        <v>0</v>
      </c>
      <c r="C4" s="101" t="s">
        <v>92</v>
      </c>
      <c r="D4" s="101" t="s">
        <v>5</v>
      </c>
      <c r="E4" s="101"/>
      <c r="F4" s="101" t="s">
        <v>72</v>
      </c>
      <c r="G4" s="101"/>
      <c r="H4" s="101" t="s">
        <v>94</v>
      </c>
    </row>
    <row r="5" spans="1:8" ht="43.5" customHeight="1">
      <c r="A5" s="100"/>
      <c r="B5" s="100"/>
      <c r="C5" s="101"/>
      <c r="D5" s="101" t="s">
        <v>93</v>
      </c>
      <c r="E5" s="101" t="s">
        <v>97</v>
      </c>
      <c r="F5" s="101" t="s">
        <v>93</v>
      </c>
      <c r="G5" s="101" t="s">
        <v>96</v>
      </c>
      <c r="H5" s="101"/>
    </row>
    <row r="6" spans="1:8" ht="12.75" customHeight="1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</row>
    <row r="7" spans="1:8" ht="29.25" customHeight="1">
      <c r="A7" s="103" t="s">
        <v>6</v>
      </c>
      <c r="B7" s="104" t="s">
        <v>7</v>
      </c>
      <c r="C7" s="109">
        <f aca="true" t="shared" si="0" ref="C7:H7">C9</f>
        <v>30000</v>
      </c>
      <c r="D7" s="109">
        <v>1250000</v>
      </c>
      <c r="E7" s="109">
        <v>0</v>
      </c>
      <c r="F7" s="109">
        <v>1250000</v>
      </c>
      <c r="G7" s="109">
        <f t="shared" si="0"/>
        <v>0</v>
      </c>
      <c r="H7" s="109">
        <f t="shared" si="0"/>
        <v>30000</v>
      </c>
    </row>
    <row r="8" spans="1:8" ht="19.5" customHeight="1">
      <c r="A8" s="106"/>
      <c r="B8" s="107" t="s">
        <v>46</v>
      </c>
      <c r="C8" s="109"/>
      <c r="D8" s="109"/>
      <c r="E8" s="109"/>
      <c r="F8" s="109"/>
      <c r="G8" s="109"/>
      <c r="H8" s="109"/>
    </row>
    <row r="9" spans="1:8" ht="24.75" customHeight="1">
      <c r="A9" s="106"/>
      <c r="B9" s="108" t="s">
        <v>95</v>
      </c>
      <c r="C9" s="109">
        <v>30000</v>
      </c>
      <c r="D9" s="109">
        <v>1250000</v>
      </c>
      <c r="E9" s="109">
        <v>0</v>
      </c>
      <c r="F9" s="109">
        <v>1250000</v>
      </c>
      <c r="G9" s="109">
        <v>0</v>
      </c>
      <c r="H9" s="109">
        <f>C9+D9-F9</f>
        <v>30000</v>
      </c>
    </row>
    <row r="10" spans="1:8" ht="19.5" customHeight="1">
      <c r="A10" s="106"/>
      <c r="B10" s="107" t="s">
        <v>9</v>
      </c>
      <c r="C10" s="106"/>
      <c r="D10" s="106"/>
      <c r="E10" s="106"/>
      <c r="F10" s="106"/>
      <c r="G10" s="106"/>
      <c r="H10" s="106"/>
    </row>
    <row r="11" spans="1:8" ht="19.5" customHeight="1">
      <c r="A11" s="106"/>
      <c r="B11" s="107" t="s">
        <v>10</v>
      </c>
      <c r="C11" s="105"/>
      <c r="D11" s="105"/>
      <c r="E11" s="105"/>
      <c r="F11" s="105"/>
      <c r="G11" s="105"/>
      <c r="H11" s="105"/>
    </row>
  </sheetData>
  <sheetProtection/>
  <mergeCells count="1">
    <mergeCell ref="A2:H2"/>
  </mergeCells>
  <printOptions horizontalCentered="1"/>
  <pageMargins left="0.5701388888888889" right="0.5402777777777777" top="0.4597222222222222" bottom="0.3798611111111111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RyszardM</cp:lastModifiedBy>
  <cp:lastPrinted>2016-11-17T13:07:52Z</cp:lastPrinted>
  <dcterms:created xsi:type="dcterms:W3CDTF">1998-12-09T13:02:10Z</dcterms:created>
  <dcterms:modified xsi:type="dcterms:W3CDTF">2016-11-17T13:46:40Z</dcterms:modified>
  <cp:category/>
  <cp:version/>
  <cp:contentType/>
  <cp:contentStatus/>
</cp:coreProperties>
</file>